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bookViews>
    <workbookView xWindow="-108" yWindow="-108" windowWidth="23256" windowHeight="12576"/>
  </bookViews>
  <sheets>
    <sheet name="Sheet1" sheetId="1" r:id="rId1"/>
    <sheet name="Sheet2" sheetId="2" r:id="rId2"/>
  </sheets>
  <definedNames>
    <definedName name="_xlnm.Print_Area" localSheetId="0">Sheet1!$A$1:$K$66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J57" i="1" l="1"/>
  <c r="I57" i="1"/>
  <c r="K26" i="1" l="1"/>
  <c r="K57" i="1" s="1"/>
  <c r="K61" i="1" s="1"/>
  <c r="L36" i="1" l="1"/>
  <c r="J61" i="1" l="1"/>
  <c r="B57" i="1" l="1"/>
  <c r="L46" i="1" l="1"/>
  <c r="I61" i="1" l="1"/>
  <c r="A3" i="2" l="1"/>
  <c r="F57" i="1" l="1"/>
  <c r="G4" i="1"/>
  <c r="G33" i="1"/>
  <c r="G20" i="1"/>
  <c r="G11" i="1"/>
  <c r="G27" i="1"/>
  <c r="G5" i="1"/>
  <c r="G12" i="1"/>
  <c r="G14" i="1"/>
  <c r="G29" i="1"/>
  <c r="H29" i="1" s="1"/>
  <c r="H57" i="1" s="1"/>
  <c r="G57" i="1" l="1"/>
  <c r="G59" i="1" s="1"/>
  <c r="G61" i="1" s="1"/>
  <c r="H61" i="1"/>
  <c r="D57" i="1"/>
  <c r="D59" i="1" s="1"/>
  <c r="C57" i="1"/>
  <c r="C59" i="1" s="1"/>
  <c r="E57" i="1"/>
  <c r="E59" i="1" s="1"/>
</calcChain>
</file>

<file path=xl/sharedStrings.xml><?xml version="1.0" encoding="utf-8"?>
<sst xmlns="http://schemas.openxmlformats.org/spreadsheetml/2006/main" count="80" uniqueCount="80">
  <si>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</si>
  <si>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</si>
  <si>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</si>
  <si>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</si>
  <si>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Transportation</t>
  </si>
  <si>
    <t>Innovations in Reentry</t>
  </si>
  <si>
    <t>Trust (set-aside)</t>
  </si>
  <si>
    <t>Totals</t>
  </si>
  <si>
    <t>Categories</t>
  </si>
  <si>
    <t>Grand Total FY 16/17</t>
  </si>
  <si>
    <t>FY 15/16 (carry over to FY 16/17 BOS approved 7/12/16)</t>
  </si>
  <si>
    <t>50% CBO Allocation Amount</t>
  </si>
  <si>
    <t>Remaining CBO Balance to be Allocated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</si>
  <si>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</si>
  <si>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</si>
  <si>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</si>
  <si>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</si>
  <si>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</si>
  <si>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</si>
  <si>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</si>
  <si>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</si>
  <si>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</si>
  <si>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</si>
  <si>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</si>
  <si>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</si>
  <si>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</si>
  <si>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</si>
  <si>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</si>
  <si>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</si>
  <si>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</si>
  <si>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</si>
  <si>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</si>
  <si>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</si>
  <si>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</si>
  <si>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</si>
  <si>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FY 18/19 Recommendations</t>
  </si>
  <si>
    <t>FY 19/20 Recommendations</t>
  </si>
  <si>
    <t>Cognitive Behavior Interventions &amp; Incentives</t>
  </si>
  <si>
    <t>Employment - Increase Subsidized Hours</t>
  </si>
  <si>
    <t>Restorative Justice - Community Circles</t>
  </si>
  <si>
    <t>Faith-Based/Local Community Partnerships</t>
  </si>
  <si>
    <t>Recovery Residence/Transitional Housing Facility</t>
  </si>
  <si>
    <t>Father Services</t>
  </si>
  <si>
    <t>LGBTQ Services and Resources</t>
  </si>
  <si>
    <t>Women's/Mothers' Services</t>
  </si>
  <si>
    <t xml:space="preserve">Family Reunification - Therapy and Legal Services  </t>
  </si>
  <si>
    <t>Base Allocation FY 18/19: $48,375,402; 50%  = $24,187,701 for FY 19/20</t>
  </si>
  <si>
    <t xml:space="preserve">Education </t>
  </si>
  <si>
    <t xml:space="preserve">Family Reunification </t>
  </si>
  <si>
    <t>Family Reunification (2-year contract extension thru Jan 2022)</t>
  </si>
  <si>
    <t>Transition Age Youth Services/Support</t>
  </si>
  <si>
    <t>FY 20/21 Recommendations</t>
  </si>
  <si>
    <t>Client Resource Forums</t>
  </si>
  <si>
    <t>Employment Contract Extension (thru 9/30/20)</t>
  </si>
  <si>
    <t>ACBH - Substance use and mental health services Increase</t>
  </si>
  <si>
    <t>Female and Male Residential Multi-Service Center -Project Costs</t>
  </si>
  <si>
    <t>Female and Male Residential Multi-Service Center (30 beds, operating costs)</t>
  </si>
  <si>
    <t>Trust - Indigent/Barrier Removal Fund</t>
  </si>
  <si>
    <t>Recommendation Sub-Totals</t>
  </si>
  <si>
    <t>Category Totals/Notes</t>
  </si>
  <si>
    <t>Base Allocation FY 19/20: $50,396,055; 50% = $25,198,027 for FY 20/21</t>
  </si>
  <si>
    <t xml:space="preserve">Reentry Court - PRCS (thru 3/2022) </t>
  </si>
  <si>
    <t>Sex Offender Treatment (thru 4/2021)</t>
  </si>
  <si>
    <t>For Us By Us (thru 7/31/21)</t>
  </si>
  <si>
    <t>Higher Education (thru 12/31/21)</t>
  </si>
  <si>
    <t>Housing - Seventh Step (4/20/2021)</t>
  </si>
  <si>
    <t>Housing - Fresh Start (no end date yet)</t>
  </si>
  <si>
    <t>Housing (annual allocation)</t>
  </si>
  <si>
    <t>Housing - The Holland (11/30/2020)</t>
  </si>
  <si>
    <t>ACBH - Substance use and mental health services (annual)</t>
  </si>
  <si>
    <t>Case Management (MH/SUD/Dual Diagnosis - thru 6/30/2021))</t>
  </si>
  <si>
    <t>Career Technical Education Training Programs (thru 10/21/2020)</t>
  </si>
  <si>
    <t>Early Intervention Court (no-cost contract extension thru 6/30/2021)</t>
  </si>
  <si>
    <t>Education (contract extension thru 7/31/2021)</t>
  </si>
  <si>
    <t>Employment Contract Extension (thru 6/30/2020)</t>
  </si>
  <si>
    <t xml:space="preserve">Employment (Food Program) (thru 12/31/2020) </t>
  </si>
  <si>
    <t>Mild/Moderate MH Services (thru 6/30/2021)</t>
  </si>
  <si>
    <t>Realignment Evaluation - contract extension thru 6/30/2020 (RDA)</t>
  </si>
  <si>
    <t>TDRC now The CORE (thru 1/21/2022)</t>
  </si>
  <si>
    <t>2-1-1 Alameda County Information and Referral Services (thru 6/30/2021)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</si>
</sst>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0" fillId="4" borderId="0" xfId="0" applyFill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3" fillId="3" borderId="1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horizontal="right" vertical="center" readingOrder="2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14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55B42E-51AA-481A-B439-39F881C2E08F}"/>
            </a:ext>
          </a:extLst>
        </xdr:cNvPr>
        <xdr:cNvSpPr txBox="1"/>
      </xdr:nvSpPr>
      <xdr:spPr>
        <a:xfrm>
          <a:off x="5360894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85" zoomScaleNormal="85" zoomScaleSheetLayoutView="81" workbookViewId="0">
      <selection activeCell="C55" sqref="C55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customWidth="1"/>
    <col min="4" max="4" width="13.88671875" customWidth="1"/>
    <col min="5" max="5" width="14.33203125" customWidth="1"/>
    <col min="6" max="6" width="17.5546875" customWidth="1"/>
    <col min="7" max="7" width="14.44140625" customWidth="1"/>
    <col min="8" max="8" width="18.88671875" customWidth="1"/>
    <col min="9" max="9" width="20" style="5" customWidth="1"/>
    <col min="10" max="11" width="19.6640625" style="5" customWidth="1"/>
    <col min="12" max="12" width="14.88671875" customWidth="1"/>
    <col min="13" max="13" width="11.33203125" bestFit="1" customWidth="1"/>
  </cols>
  <sheetData>
    <row r="1" spans="1:13" ht="69" customHeight="1" x14ac:dyDescent="0.3">
      <c r="A1" s="6" t="s">
        <v>8</v>
      </c>
      <c r="B1" s="6" t="s">
        <v>10</v>
      </c>
      <c r="C1" s="6" t="s">
        <v>0</v>
      </c>
      <c r="D1" s="6" t="s">
        <v>2</v>
      </c>
      <c r="E1" s="6" t="s">
        <v>16</v>
      </c>
      <c r="F1" s="6" t="s">
        <v>15</v>
      </c>
      <c r="G1" s="6" t="s">
        <v>25</v>
      </c>
      <c r="H1" s="6" t="s">
        <v>31</v>
      </c>
      <c r="I1" s="48" t="s">
        <v>35</v>
      </c>
      <c r="J1" s="48" t="s">
        <v>36</v>
      </c>
      <c r="K1" s="48" t="s">
        <v>51</v>
      </c>
      <c r="L1" s="6" t="s">
        <v>59</v>
      </c>
    </row>
    <row r="2" spans="1:13" ht="31.2" x14ac:dyDescent="0.3">
      <c r="A2" s="37" t="s">
        <v>69</v>
      </c>
      <c r="B2" s="38"/>
      <c r="C2" s="38">
        <v>2000000</v>
      </c>
      <c r="D2" s="38"/>
      <c r="E2" s="38">
        <v>2900000</v>
      </c>
      <c r="F2" s="54">
        <v>-110218</v>
      </c>
      <c r="G2" s="38">
        <v>4789782</v>
      </c>
      <c r="H2" s="55">
        <v>2900000</v>
      </c>
      <c r="I2" s="41">
        <v>2900000</v>
      </c>
      <c r="J2" s="41">
        <v>2900000</v>
      </c>
      <c r="K2" s="41">
        <v>4085225</v>
      </c>
      <c r="L2" s="24"/>
    </row>
    <row r="3" spans="1:13" ht="31.2" x14ac:dyDescent="0.3">
      <c r="A3" s="37" t="s">
        <v>54</v>
      </c>
      <c r="B3" s="38"/>
      <c r="C3" s="38"/>
      <c r="D3" s="38"/>
      <c r="E3" s="38"/>
      <c r="F3" s="54"/>
      <c r="G3" s="38"/>
      <c r="H3" s="55"/>
      <c r="I3" s="56"/>
      <c r="J3" s="41">
        <v>1185225</v>
      </c>
      <c r="K3" s="57"/>
      <c r="L3" s="26"/>
      <c r="M3" s="1"/>
    </row>
    <row r="4" spans="1:13" ht="46.8" x14ac:dyDescent="0.3">
      <c r="A4" s="25" t="s">
        <v>71</v>
      </c>
      <c r="B4" s="22"/>
      <c r="C4" s="26"/>
      <c r="D4" s="26"/>
      <c r="E4" s="24"/>
      <c r="F4" s="27">
        <v>2055693</v>
      </c>
      <c r="G4" s="27">
        <f>F4</f>
        <v>2055693</v>
      </c>
      <c r="H4" s="26"/>
      <c r="I4" s="28">
        <v>0</v>
      </c>
      <c r="J4" s="29">
        <v>2027847</v>
      </c>
      <c r="K4" s="28"/>
      <c r="L4" s="24"/>
    </row>
    <row r="5" spans="1:13" ht="31.2" x14ac:dyDescent="0.3">
      <c r="A5" s="21" t="s">
        <v>70</v>
      </c>
      <c r="B5" s="22">
        <v>1000000</v>
      </c>
      <c r="C5" s="22"/>
      <c r="D5" s="22"/>
      <c r="E5" s="22"/>
      <c r="F5" s="22"/>
      <c r="G5" s="30">
        <f>B5</f>
        <v>1000000</v>
      </c>
      <c r="H5" s="31">
        <v>0</v>
      </c>
      <c r="I5" s="28">
        <v>0</v>
      </c>
      <c r="J5" s="28"/>
      <c r="K5" s="26"/>
      <c r="L5" s="24"/>
    </row>
    <row r="6" spans="1:13" x14ac:dyDescent="0.3">
      <c r="A6" s="21" t="s">
        <v>52</v>
      </c>
      <c r="B6" s="22"/>
      <c r="C6" s="26"/>
      <c r="D6" s="26"/>
      <c r="E6" s="32"/>
      <c r="F6" s="32"/>
      <c r="G6" s="26"/>
      <c r="H6" s="36"/>
      <c r="I6" s="26">
        <v>250000</v>
      </c>
      <c r="J6" s="26"/>
      <c r="K6" s="23"/>
      <c r="L6" s="24"/>
    </row>
    <row r="7" spans="1:13" ht="31.2" x14ac:dyDescent="0.3">
      <c r="A7" s="21" t="s">
        <v>20</v>
      </c>
      <c r="B7" s="22"/>
      <c r="C7" s="26"/>
      <c r="D7" s="26"/>
      <c r="E7" s="32"/>
      <c r="F7" s="32"/>
      <c r="G7" s="26"/>
      <c r="H7" s="31">
        <v>250000</v>
      </c>
      <c r="I7" s="23">
        <v>0</v>
      </c>
      <c r="J7" s="23"/>
      <c r="K7" s="23"/>
      <c r="L7" s="24"/>
    </row>
    <row r="8" spans="1:13" ht="31.2" x14ac:dyDescent="0.3">
      <c r="A8" s="21" t="s">
        <v>37</v>
      </c>
      <c r="B8" s="22"/>
      <c r="C8" s="26"/>
      <c r="D8" s="26"/>
      <c r="E8" s="32"/>
      <c r="F8" s="32"/>
      <c r="G8" s="26"/>
      <c r="H8" s="31"/>
      <c r="I8" s="23">
        <v>500000</v>
      </c>
      <c r="J8" s="23"/>
      <c r="K8" s="26"/>
      <c r="L8" s="45"/>
    </row>
    <row r="9" spans="1:13" ht="31.2" x14ac:dyDescent="0.3">
      <c r="A9" s="37" t="s">
        <v>24</v>
      </c>
      <c r="B9" s="38"/>
      <c r="C9" s="10"/>
      <c r="D9" s="10"/>
      <c r="E9" s="43"/>
      <c r="F9" s="43"/>
      <c r="G9" s="10"/>
      <c r="H9" s="40"/>
      <c r="I9" s="10">
        <v>3000</v>
      </c>
      <c r="J9" s="10">
        <v>9000</v>
      </c>
      <c r="K9" s="23"/>
      <c r="L9" s="33" t="s">
        <v>29</v>
      </c>
    </row>
    <row r="10" spans="1:13" x14ac:dyDescent="0.3">
      <c r="A10" s="34" t="s">
        <v>13</v>
      </c>
      <c r="B10" s="22">
        <v>3000000</v>
      </c>
      <c r="C10" s="26"/>
      <c r="D10" s="26"/>
      <c r="E10" s="32"/>
      <c r="F10" s="32"/>
      <c r="G10" s="26">
        <v>3000000</v>
      </c>
      <c r="H10" s="31">
        <v>0</v>
      </c>
      <c r="I10" s="23">
        <v>0</v>
      </c>
      <c r="J10" s="23"/>
      <c r="K10" s="35"/>
      <c r="L10" s="24"/>
    </row>
    <row r="11" spans="1:13" ht="37.799999999999997" customHeight="1" x14ac:dyDescent="0.3">
      <c r="A11" s="21" t="s">
        <v>72</v>
      </c>
      <c r="B11" s="22">
        <v>1700000</v>
      </c>
      <c r="C11" s="26"/>
      <c r="D11" s="26"/>
      <c r="E11" s="26"/>
      <c r="F11" s="26"/>
      <c r="G11" s="26">
        <f>B11</f>
        <v>1700000</v>
      </c>
      <c r="H11" s="31"/>
      <c r="I11" s="23">
        <v>0</v>
      </c>
      <c r="J11" s="23"/>
      <c r="K11" s="23"/>
      <c r="L11" s="33"/>
    </row>
    <row r="12" spans="1:13" x14ac:dyDescent="0.3">
      <c r="A12" s="21" t="s">
        <v>47</v>
      </c>
      <c r="B12" s="22">
        <v>1000000</v>
      </c>
      <c r="C12" s="22"/>
      <c r="D12" s="22"/>
      <c r="E12" s="22" t="s">
        <v>3</v>
      </c>
      <c r="F12" s="22"/>
      <c r="G12" s="22">
        <f>B12</f>
        <v>1000000</v>
      </c>
      <c r="H12" s="26">
        <v>0</v>
      </c>
      <c r="I12" s="35">
        <v>1000000</v>
      </c>
      <c r="J12" s="35">
        <v>370000</v>
      </c>
      <c r="K12" s="50"/>
      <c r="L12" s="24"/>
    </row>
    <row r="13" spans="1:13" ht="31.2" x14ac:dyDescent="0.3">
      <c r="A13" s="37" t="s">
        <v>73</v>
      </c>
      <c r="B13" s="38"/>
      <c r="C13" s="38"/>
      <c r="D13" s="38"/>
      <c r="E13" s="38"/>
      <c r="F13" s="38"/>
      <c r="G13" s="38"/>
      <c r="H13" s="10"/>
      <c r="I13" s="50"/>
      <c r="J13" s="50">
        <v>810542</v>
      </c>
      <c r="K13" s="23"/>
      <c r="L13" s="24"/>
    </row>
    <row r="14" spans="1:13" x14ac:dyDescent="0.3">
      <c r="A14" s="21" t="s">
        <v>1</v>
      </c>
      <c r="B14" s="22">
        <v>3000000</v>
      </c>
      <c r="C14" s="22">
        <v>1000000</v>
      </c>
      <c r="D14" s="30">
        <v>1800000</v>
      </c>
      <c r="E14" s="22"/>
      <c r="F14" s="22"/>
      <c r="G14" s="22">
        <f>SUM(B14:D14)</f>
        <v>5800000</v>
      </c>
      <c r="H14" s="26">
        <v>0</v>
      </c>
      <c r="I14" s="23">
        <v>3000000</v>
      </c>
      <c r="J14" s="23"/>
      <c r="K14" s="23"/>
      <c r="L14" s="24"/>
    </row>
    <row r="15" spans="1:13" ht="31.2" x14ac:dyDescent="0.3">
      <c r="A15" s="21" t="s">
        <v>74</v>
      </c>
      <c r="B15" s="22"/>
      <c r="C15" s="22"/>
      <c r="D15" s="30"/>
      <c r="E15" s="22"/>
      <c r="F15" s="22"/>
      <c r="G15" s="22"/>
      <c r="H15" s="26"/>
      <c r="I15" s="23">
        <v>1681000</v>
      </c>
      <c r="J15" s="23"/>
      <c r="K15" s="23"/>
      <c r="L15" s="24"/>
    </row>
    <row r="16" spans="1:13" ht="31.2" x14ac:dyDescent="0.3">
      <c r="A16" s="21" t="s">
        <v>38</v>
      </c>
      <c r="B16" s="22"/>
      <c r="C16" s="22"/>
      <c r="D16" s="30"/>
      <c r="E16" s="22"/>
      <c r="F16" s="22"/>
      <c r="G16" s="22"/>
      <c r="H16" s="26"/>
      <c r="I16" s="23">
        <v>1000000</v>
      </c>
      <c r="J16" s="23"/>
      <c r="K16" s="41"/>
      <c r="L16" s="24"/>
    </row>
    <row r="17" spans="1:12" ht="31.2" x14ac:dyDescent="0.3">
      <c r="A17" s="37" t="s">
        <v>75</v>
      </c>
      <c r="B17" s="38"/>
      <c r="C17" s="38"/>
      <c r="D17" s="51"/>
      <c r="E17" s="38"/>
      <c r="F17" s="38"/>
      <c r="G17" s="38"/>
      <c r="H17" s="10"/>
      <c r="I17" s="41"/>
      <c r="J17" s="41">
        <v>110000</v>
      </c>
      <c r="K17" s="26"/>
      <c r="L17" s="24"/>
    </row>
    <row r="18" spans="1:12" ht="31.2" x14ac:dyDescent="0.3">
      <c r="A18" s="37" t="s">
        <v>53</v>
      </c>
      <c r="B18" s="38"/>
      <c r="C18" s="38"/>
      <c r="D18" s="51"/>
      <c r="E18" s="38"/>
      <c r="F18" s="38"/>
      <c r="G18" s="38"/>
      <c r="H18" s="10"/>
      <c r="I18" s="41"/>
      <c r="J18" s="41">
        <v>840000</v>
      </c>
      <c r="K18" s="41"/>
      <c r="L18" s="26"/>
    </row>
    <row r="19" spans="1:12" ht="31.2" x14ac:dyDescent="0.3">
      <c r="A19" s="37" t="s">
        <v>19</v>
      </c>
      <c r="B19" s="38"/>
      <c r="C19" s="10"/>
      <c r="D19" s="10"/>
      <c r="E19" s="43"/>
      <c r="F19" s="43"/>
      <c r="G19" s="10"/>
      <c r="H19" s="40">
        <v>500000</v>
      </c>
      <c r="I19" s="10"/>
      <c r="J19" s="10"/>
      <c r="K19" s="41"/>
      <c r="L19" s="26"/>
    </row>
    <row r="20" spans="1:12" x14ac:dyDescent="0.3">
      <c r="A20" s="37" t="s">
        <v>48</v>
      </c>
      <c r="B20" s="38"/>
      <c r="C20" s="10"/>
      <c r="D20" s="10"/>
      <c r="E20" s="10">
        <v>1000000</v>
      </c>
      <c r="F20" s="10"/>
      <c r="G20" s="39">
        <f>E20</f>
        <v>1000000</v>
      </c>
      <c r="H20" s="46"/>
      <c r="I20" s="41">
        <v>0</v>
      </c>
      <c r="J20" s="41">
        <v>1000000</v>
      </c>
      <c r="K20" s="58"/>
      <c r="L20" s="26"/>
    </row>
    <row r="21" spans="1:12" ht="31.2" x14ac:dyDescent="0.3">
      <c r="A21" s="37" t="s">
        <v>49</v>
      </c>
      <c r="B21" s="38"/>
      <c r="C21" s="10"/>
      <c r="D21" s="10"/>
      <c r="E21" s="10"/>
      <c r="F21" s="10"/>
      <c r="G21" s="39"/>
      <c r="H21" s="8"/>
      <c r="I21" s="41"/>
      <c r="J21" s="41">
        <v>2000000</v>
      </c>
      <c r="K21" s="41"/>
      <c r="L21" s="26"/>
    </row>
    <row r="22" spans="1:12" ht="33" customHeight="1" x14ac:dyDescent="0.3">
      <c r="A22" s="37" t="s">
        <v>45</v>
      </c>
      <c r="B22" s="38"/>
      <c r="C22" s="10"/>
      <c r="D22" s="10"/>
      <c r="E22" s="10"/>
      <c r="F22" s="10"/>
      <c r="G22" s="39"/>
      <c r="H22" s="40">
        <v>1000000</v>
      </c>
      <c r="I22" s="41"/>
      <c r="J22" s="58"/>
      <c r="K22" s="41"/>
      <c r="L22" s="26"/>
    </row>
    <row r="23" spans="1:12" ht="34.799999999999997" customHeight="1" x14ac:dyDescent="0.3">
      <c r="A23" s="37" t="s">
        <v>40</v>
      </c>
      <c r="B23" s="38"/>
      <c r="C23" s="10"/>
      <c r="D23" s="10"/>
      <c r="E23" s="10"/>
      <c r="F23" s="10"/>
      <c r="G23" s="39"/>
      <c r="H23" s="40"/>
      <c r="I23" s="41">
        <v>1000000</v>
      </c>
      <c r="J23" s="41"/>
      <c r="K23" s="41"/>
      <c r="L23" s="26"/>
    </row>
    <row r="24" spans="1:12" x14ac:dyDescent="0.3">
      <c r="A24" s="37" t="s">
        <v>42</v>
      </c>
      <c r="B24" s="38"/>
      <c r="C24" s="10"/>
      <c r="D24" s="10"/>
      <c r="E24" s="10"/>
      <c r="F24" s="10"/>
      <c r="G24" s="39"/>
      <c r="H24" s="40"/>
      <c r="I24" s="41">
        <v>250000</v>
      </c>
      <c r="J24" s="41"/>
      <c r="K24" s="41"/>
      <c r="L24" s="26"/>
    </row>
    <row r="25" spans="1:12" ht="46.8" x14ac:dyDescent="0.3">
      <c r="A25" s="53" t="s">
        <v>56</v>
      </c>
      <c r="B25" s="38"/>
      <c r="C25" s="10"/>
      <c r="D25" s="10"/>
      <c r="E25" s="43"/>
      <c r="F25" s="43"/>
      <c r="G25" s="10"/>
      <c r="H25" s="40">
        <v>2000000</v>
      </c>
      <c r="I25" s="41">
        <v>0</v>
      </c>
      <c r="J25" s="41"/>
      <c r="K25" s="41"/>
      <c r="L25" s="24"/>
    </row>
    <row r="26" spans="1:12" ht="46.8" x14ac:dyDescent="0.3">
      <c r="A26" s="53" t="s">
        <v>55</v>
      </c>
      <c r="B26" s="38"/>
      <c r="C26" s="10"/>
      <c r="D26" s="10"/>
      <c r="E26" s="43"/>
      <c r="F26" s="43"/>
      <c r="G26" s="10"/>
      <c r="H26" s="40"/>
      <c r="I26" s="41"/>
      <c r="J26" s="41">
        <v>6545802</v>
      </c>
      <c r="K26" s="41">
        <f>L26-J26</f>
        <v>1677426</v>
      </c>
      <c r="L26" s="9">
        <v>8223228</v>
      </c>
    </row>
    <row r="27" spans="1:12" x14ac:dyDescent="0.3">
      <c r="A27" s="37" t="s">
        <v>63</v>
      </c>
      <c r="B27" s="38">
        <v>1000000</v>
      </c>
      <c r="C27" s="38"/>
      <c r="D27" s="38"/>
      <c r="E27" s="38"/>
      <c r="F27" s="38"/>
      <c r="G27" s="10">
        <f>B27</f>
        <v>1000000</v>
      </c>
      <c r="H27" s="10">
        <v>0</v>
      </c>
      <c r="I27" s="41">
        <v>1000000</v>
      </c>
      <c r="J27" s="41"/>
      <c r="K27" s="47"/>
      <c r="L27" s="26"/>
    </row>
    <row r="28" spans="1:12" x14ac:dyDescent="0.3">
      <c r="A28" s="53" t="s">
        <v>64</v>
      </c>
      <c r="B28" s="38"/>
      <c r="C28" s="10"/>
      <c r="D28" s="10"/>
      <c r="E28" s="43"/>
      <c r="F28" s="43"/>
      <c r="G28" s="10"/>
      <c r="H28" s="40">
        <v>1000000</v>
      </c>
      <c r="I28" s="10"/>
      <c r="J28" s="10"/>
      <c r="K28" s="10"/>
      <c r="L28" s="42"/>
    </row>
    <row r="29" spans="1:12" x14ac:dyDescent="0.3">
      <c r="A29" s="64" t="s">
        <v>67</v>
      </c>
      <c r="B29" s="38"/>
      <c r="C29" s="38">
        <v>600000</v>
      </c>
      <c r="D29" s="38"/>
      <c r="E29" s="59">
        <v>2575000</v>
      </c>
      <c r="F29" s="41">
        <v>200000</v>
      </c>
      <c r="G29" s="38">
        <f>SUM(C29:F29)</f>
        <v>3375000</v>
      </c>
      <c r="H29" s="10">
        <f>G29</f>
        <v>3375000</v>
      </c>
      <c r="I29" s="10">
        <v>3375000</v>
      </c>
      <c r="J29" s="62">
        <v>3375000</v>
      </c>
      <c r="K29" s="66">
        <v>3375000</v>
      </c>
      <c r="L29" s="42"/>
    </row>
    <row r="30" spans="1:12" ht="31.2" x14ac:dyDescent="0.3">
      <c r="A30" s="37" t="s">
        <v>66</v>
      </c>
      <c r="B30" s="38"/>
      <c r="C30" s="38"/>
      <c r="D30" s="38"/>
      <c r="E30" s="59"/>
      <c r="F30" s="41"/>
      <c r="G30" s="38"/>
      <c r="H30" s="10"/>
      <c r="I30" s="10"/>
      <c r="J30" s="10">
        <v>147000</v>
      </c>
      <c r="K30" s="10">
        <v>972321</v>
      </c>
      <c r="L30" s="24"/>
    </row>
    <row r="31" spans="1:12" ht="31.2" x14ac:dyDescent="0.3">
      <c r="A31" s="37" t="s">
        <v>68</v>
      </c>
      <c r="B31" s="38"/>
      <c r="C31" s="38"/>
      <c r="D31" s="38"/>
      <c r="E31" s="59"/>
      <c r="F31" s="41"/>
      <c r="G31" s="38"/>
      <c r="H31" s="10"/>
      <c r="I31" s="10">
        <v>511000</v>
      </c>
      <c r="J31" s="10"/>
      <c r="K31" s="10"/>
      <c r="L31" s="24"/>
    </row>
    <row r="32" spans="1:12" ht="31.2" x14ac:dyDescent="0.3">
      <c r="A32" s="37" t="s">
        <v>65</v>
      </c>
      <c r="B32" s="38"/>
      <c r="C32" s="38"/>
      <c r="D32" s="38"/>
      <c r="E32" s="59"/>
      <c r="F32" s="41"/>
      <c r="G32" s="38"/>
      <c r="H32" s="10"/>
      <c r="I32" s="10"/>
      <c r="J32" s="10">
        <v>950000</v>
      </c>
      <c r="K32" s="10">
        <v>875000</v>
      </c>
      <c r="L32" s="24"/>
    </row>
    <row r="33" spans="1:12" x14ac:dyDescent="0.3">
      <c r="A33" s="37" t="s">
        <v>5</v>
      </c>
      <c r="B33" s="22"/>
      <c r="C33" s="26"/>
      <c r="D33" s="26"/>
      <c r="E33" s="26">
        <v>1000000</v>
      </c>
      <c r="F33" s="26"/>
      <c r="G33" s="39">
        <f>E33</f>
        <v>1000000</v>
      </c>
      <c r="H33" s="31">
        <v>0</v>
      </c>
      <c r="I33" s="26">
        <v>0</v>
      </c>
      <c r="J33" s="26"/>
      <c r="K33" s="26"/>
      <c r="L33" s="24"/>
    </row>
    <row r="34" spans="1:12" x14ac:dyDescent="0.3">
      <c r="A34" s="21" t="s">
        <v>34</v>
      </c>
      <c r="B34" s="22"/>
      <c r="C34" s="26"/>
      <c r="D34" s="26"/>
      <c r="E34" s="26"/>
      <c r="F34" s="26"/>
      <c r="G34" s="27"/>
      <c r="H34" s="36"/>
      <c r="I34" s="26">
        <v>250000</v>
      </c>
      <c r="J34" s="26"/>
      <c r="K34" s="10"/>
      <c r="L34" s="24"/>
    </row>
    <row r="35" spans="1:12" ht="31.2" x14ac:dyDescent="0.3">
      <c r="A35" s="21" t="s">
        <v>17</v>
      </c>
      <c r="B35" s="22"/>
      <c r="C35" s="26"/>
      <c r="D35" s="26"/>
      <c r="E35" s="32"/>
      <c r="F35" s="32"/>
      <c r="G35" s="26"/>
      <c r="H35" s="36">
        <v>1000000</v>
      </c>
      <c r="I35" s="26">
        <v>0</v>
      </c>
      <c r="J35" s="26"/>
      <c r="K35" s="23"/>
      <c r="L35" s="24"/>
    </row>
    <row r="36" spans="1:12" x14ac:dyDescent="0.3">
      <c r="A36" s="37" t="s">
        <v>43</v>
      </c>
      <c r="B36" s="38"/>
      <c r="C36" s="10"/>
      <c r="D36" s="10"/>
      <c r="E36" s="43"/>
      <c r="F36" s="43"/>
      <c r="G36" s="10"/>
      <c r="H36" s="44"/>
      <c r="I36" s="10">
        <v>100000</v>
      </c>
      <c r="J36" s="10"/>
      <c r="K36" s="26"/>
      <c r="L36" s="26">
        <f>SUM(H39:I39)</f>
        <v>1250000</v>
      </c>
    </row>
    <row r="37" spans="1:12" ht="31.2" x14ac:dyDescent="0.3">
      <c r="A37" s="21" t="s">
        <v>76</v>
      </c>
      <c r="B37" s="22"/>
      <c r="C37" s="26"/>
      <c r="D37" s="26"/>
      <c r="E37" s="26">
        <v>2500000</v>
      </c>
      <c r="F37" s="26"/>
      <c r="G37" s="27">
        <v>0</v>
      </c>
      <c r="H37" s="36">
        <v>2500000</v>
      </c>
      <c r="I37" s="23">
        <v>0</v>
      </c>
      <c r="J37" s="23"/>
      <c r="K37" s="26"/>
      <c r="L37" s="46"/>
    </row>
    <row r="38" spans="1:12" s="8" customFormat="1" ht="31.2" x14ac:dyDescent="0.3">
      <c r="A38" s="21" t="s">
        <v>18</v>
      </c>
      <c r="B38" s="22"/>
      <c r="C38" s="26"/>
      <c r="D38" s="26"/>
      <c r="E38" s="32"/>
      <c r="F38" s="32"/>
      <c r="G38" s="26"/>
      <c r="H38" s="36">
        <v>500000</v>
      </c>
      <c r="I38" s="26"/>
      <c r="J38" s="26"/>
      <c r="K38" s="23"/>
      <c r="L38" s="24"/>
    </row>
    <row r="39" spans="1:12" ht="31.2" x14ac:dyDescent="0.3">
      <c r="A39" s="25" t="s">
        <v>32</v>
      </c>
      <c r="B39" s="22"/>
      <c r="C39" s="26"/>
      <c r="D39" s="26"/>
      <c r="E39" s="27"/>
      <c r="F39" s="27"/>
      <c r="G39" s="27">
        <v>0</v>
      </c>
      <c r="H39" s="23">
        <v>585000</v>
      </c>
      <c r="I39" s="26">
        <v>665000</v>
      </c>
      <c r="J39" s="26"/>
      <c r="K39" s="23"/>
      <c r="L39" s="24"/>
    </row>
    <row r="40" spans="1:12" ht="31.2" x14ac:dyDescent="0.3">
      <c r="A40" s="21" t="s">
        <v>23</v>
      </c>
      <c r="B40" s="22"/>
      <c r="C40" s="26"/>
      <c r="D40" s="26"/>
      <c r="E40" s="32"/>
      <c r="F40" s="32"/>
      <c r="G40" s="26"/>
      <c r="H40" s="31">
        <v>1000000</v>
      </c>
      <c r="I40" s="23">
        <v>0</v>
      </c>
      <c r="J40" s="23"/>
      <c r="K40" s="52"/>
      <c r="L40" s="24"/>
    </row>
    <row r="41" spans="1:12" x14ac:dyDescent="0.3">
      <c r="A41" s="64" t="s">
        <v>30</v>
      </c>
      <c r="B41" s="22"/>
      <c r="C41" s="26"/>
      <c r="D41" s="26"/>
      <c r="E41" s="32"/>
      <c r="F41" s="32"/>
      <c r="G41" s="26"/>
      <c r="H41" s="44">
        <v>247619</v>
      </c>
      <c r="I41" s="23">
        <v>0</v>
      </c>
      <c r="J41" s="23"/>
      <c r="K41" s="65">
        <v>250000</v>
      </c>
      <c r="L41" s="24"/>
    </row>
    <row r="42" spans="1:12" ht="31.2" x14ac:dyDescent="0.3">
      <c r="A42" s="37" t="s">
        <v>77</v>
      </c>
      <c r="B42" s="38"/>
      <c r="C42" s="10"/>
      <c r="D42" s="10"/>
      <c r="E42" s="43"/>
      <c r="F42" s="43"/>
      <c r="G42" s="10"/>
      <c r="H42" s="44"/>
      <c r="I42" s="41"/>
      <c r="J42" s="41">
        <v>30000</v>
      </c>
      <c r="K42" s="23"/>
      <c r="L42" s="24"/>
    </row>
    <row r="43" spans="1:12" ht="31.2" x14ac:dyDescent="0.3">
      <c r="A43" s="37" t="s">
        <v>41</v>
      </c>
      <c r="B43" s="38"/>
      <c r="C43" s="10"/>
      <c r="D43" s="10"/>
      <c r="E43" s="43"/>
      <c r="F43" s="43"/>
      <c r="G43" s="46"/>
      <c r="H43" s="44"/>
      <c r="I43" s="10">
        <v>408997</v>
      </c>
      <c r="J43" s="10">
        <v>408997</v>
      </c>
      <c r="K43" s="41"/>
      <c r="L43" s="24"/>
    </row>
    <row r="44" spans="1:12" ht="31.2" x14ac:dyDescent="0.3">
      <c r="A44" s="37" t="s">
        <v>21</v>
      </c>
      <c r="B44" s="38"/>
      <c r="C44" s="10"/>
      <c r="D44" s="10"/>
      <c r="E44" s="43"/>
      <c r="F44" s="43"/>
      <c r="G44" s="10"/>
      <c r="H44" s="44">
        <v>300000</v>
      </c>
      <c r="I44" s="41">
        <v>0</v>
      </c>
      <c r="J44" s="41"/>
      <c r="K44" s="41"/>
      <c r="L44" s="24"/>
    </row>
    <row r="45" spans="1:12" s="8" customFormat="1" ht="31.2" x14ac:dyDescent="0.3">
      <c r="A45" s="37" t="s">
        <v>61</v>
      </c>
      <c r="B45" s="38"/>
      <c r="C45" s="10"/>
      <c r="D45" s="10"/>
      <c r="E45" s="43"/>
      <c r="F45" s="43"/>
      <c r="G45" s="10"/>
      <c r="H45" s="44"/>
      <c r="I45" s="41"/>
      <c r="J45" s="41">
        <v>898288</v>
      </c>
      <c r="K45" s="41"/>
      <c r="L45" s="24"/>
    </row>
    <row r="46" spans="1:12" ht="31.2" x14ac:dyDescent="0.3">
      <c r="A46" s="37" t="s">
        <v>22</v>
      </c>
      <c r="B46" s="38"/>
      <c r="C46" s="10"/>
      <c r="D46" s="10"/>
      <c r="E46" s="43"/>
      <c r="F46" s="43"/>
      <c r="G46" s="10"/>
      <c r="H46" s="44">
        <v>30000</v>
      </c>
      <c r="I46" s="41">
        <v>0</v>
      </c>
      <c r="J46" s="41"/>
      <c r="K46" s="41"/>
      <c r="L46" s="26">
        <f>G50+H50</f>
        <v>1000000</v>
      </c>
    </row>
    <row r="47" spans="1:12" ht="31.2" x14ac:dyDescent="0.3">
      <c r="A47" s="37" t="s">
        <v>39</v>
      </c>
      <c r="B47" s="38"/>
      <c r="C47" s="10"/>
      <c r="D47" s="10"/>
      <c r="E47" s="43"/>
      <c r="F47" s="43"/>
      <c r="G47" s="10"/>
      <c r="H47" s="44"/>
      <c r="I47" s="41">
        <v>1000000</v>
      </c>
      <c r="J47" s="41"/>
      <c r="K47" s="41"/>
      <c r="L47" s="26"/>
    </row>
    <row r="48" spans="1:12" ht="31.2" x14ac:dyDescent="0.3">
      <c r="A48" s="37" t="s">
        <v>62</v>
      </c>
      <c r="B48" s="38"/>
      <c r="C48" s="10"/>
      <c r="D48" s="10"/>
      <c r="E48" s="43"/>
      <c r="F48" s="43"/>
      <c r="G48" s="10"/>
      <c r="H48" s="44"/>
      <c r="I48" s="41"/>
      <c r="J48" s="41">
        <v>550000</v>
      </c>
      <c r="K48" s="41"/>
      <c r="L48" s="24"/>
    </row>
    <row r="49" spans="1:12" ht="31.2" x14ac:dyDescent="0.3">
      <c r="A49" s="37" t="s">
        <v>78</v>
      </c>
      <c r="B49" s="38"/>
      <c r="C49" s="38"/>
      <c r="D49" s="38"/>
      <c r="E49" s="38"/>
      <c r="F49" s="38"/>
      <c r="G49" s="10"/>
      <c r="H49" s="44">
        <v>4000000</v>
      </c>
      <c r="I49" s="41">
        <v>0</v>
      </c>
      <c r="J49" s="41"/>
      <c r="K49" s="41"/>
      <c r="L49" s="24"/>
    </row>
    <row r="50" spans="1:12" x14ac:dyDescent="0.3">
      <c r="A50" s="61" t="s">
        <v>4</v>
      </c>
      <c r="B50" s="38"/>
      <c r="C50" s="10"/>
      <c r="D50" s="10"/>
      <c r="E50" s="10">
        <v>1000000</v>
      </c>
      <c r="F50" s="10"/>
      <c r="G50" s="39">
        <v>759198</v>
      </c>
      <c r="H50" s="44">
        <v>240802</v>
      </c>
      <c r="I50" s="41">
        <v>0</v>
      </c>
      <c r="J50" s="41"/>
      <c r="K50" s="60"/>
      <c r="L50" s="24"/>
    </row>
    <row r="51" spans="1:12" ht="31.2" x14ac:dyDescent="0.3">
      <c r="A51" s="61" t="s">
        <v>50</v>
      </c>
      <c r="B51" s="38"/>
      <c r="C51" s="10"/>
      <c r="D51" s="10"/>
      <c r="E51" s="10"/>
      <c r="F51" s="10"/>
      <c r="G51" s="39"/>
      <c r="H51" s="40"/>
      <c r="I51" s="41">
        <v>1000000</v>
      </c>
      <c r="J51" s="41"/>
      <c r="K51" s="41"/>
      <c r="L51" s="24"/>
    </row>
    <row r="52" spans="1:12" x14ac:dyDescent="0.3">
      <c r="A52" s="37" t="s">
        <v>44</v>
      </c>
      <c r="B52" s="38"/>
      <c r="C52" s="10"/>
      <c r="D52" s="10"/>
      <c r="E52" s="10"/>
      <c r="F52" s="10"/>
      <c r="G52" s="39"/>
      <c r="H52" s="44"/>
      <c r="I52" s="41">
        <v>1000000</v>
      </c>
      <c r="J52" s="41"/>
      <c r="K52" s="60"/>
      <c r="L52" s="24"/>
    </row>
    <row r="53" spans="1:12" ht="46.8" x14ac:dyDescent="0.3">
      <c r="A53" s="37" t="s">
        <v>79</v>
      </c>
      <c r="B53" s="38"/>
      <c r="C53" s="10"/>
      <c r="D53" s="10"/>
      <c r="E53" s="10"/>
      <c r="F53" s="10"/>
      <c r="G53" s="39"/>
      <c r="H53" s="44"/>
      <c r="I53" s="41"/>
      <c r="J53" s="41">
        <v>30000</v>
      </c>
      <c r="K53" s="41">
        <v>40000</v>
      </c>
      <c r="L53" s="13"/>
    </row>
    <row r="54" spans="1:12" ht="31.2" customHeight="1" x14ac:dyDescent="0.3">
      <c r="A54" s="21" t="s">
        <v>6</v>
      </c>
      <c r="B54" s="22"/>
      <c r="C54" s="26"/>
      <c r="D54" s="26"/>
      <c r="E54" s="27">
        <v>3000000</v>
      </c>
      <c r="F54" s="27"/>
      <c r="G54" s="27">
        <v>0</v>
      </c>
      <c r="H54" s="31">
        <v>0</v>
      </c>
      <c r="I54" s="23"/>
      <c r="J54" s="23"/>
      <c r="K54" s="11"/>
      <c r="L54" s="13"/>
    </row>
    <row r="55" spans="1:12" ht="31.2" x14ac:dyDescent="0.3">
      <c r="A55" s="21" t="s">
        <v>57</v>
      </c>
      <c r="B55" s="22"/>
      <c r="C55" s="26"/>
      <c r="D55" s="26"/>
      <c r="E55" s="26"/>
      <c r="F55" s="26"/>
      <c r="G55" s="27"/>
      <c r="H55" s="36"/>
      <c r="I55" s="26">
        <v>2000000</v>
      </c>
      <c r="J55" s="26"/>
      <c r="K55" s="26"/>
      <c r="L55" s="24"/>
    </row>
    <row r="56" spans="1:12" ht="22.8" customHeight="1" x14ac:dyDescent="0.3">
      <c r="A56" s="67" t="s">
        <v>58</v>
      </c>
      <c r="B56" s="68"/>
      <c r="C56" s="69"/>
      <c r="D56" s="69"/>
      <c r="E56" s="69"/>
      <c r="F56" s="69"/>
      <c r="G56" s="70"/>
      <c r="H56" s="71"/>
      <c r="I56" s="69"/>
      <c r="J56" s="69"/>
      <c r="K56" s="69">
        <f>K29+K41</f>
        <v>3625000</v>
      </c>
      <c r="L56" s="24"/>
    </row>
    <row r="57" spans="1:12" ht="12.6" customHeight="1" x14ac:dyDescent="0.3">
      <c r="A57" s="4" t="s">
        <v>7</v>
      </c>
      <c r="B57" s="15">
        <f>SUM(B7:B38)</f>
        <v>9700000</v>
      </c>
      <c r="C57" s="15">
        <f>SUM(C2:C33)</f>
        <v>3600000</v>
      </c>
      <c r="D57" s="15">
        <f>SUM(D2:D33)</f>
        <v>1800000</v>
      </c>
      <c r="E57" s="15">
        <f>SUM(E2:E38)</f>
        <v>9975000</v>
      </c>
      <c r="F57" s="15">
        <f>SUM(F2:F38)</f>
        <v>2145475</v>
      </c>
      <c r="G57" s="16">
        <f>SUM(G2:G54)</f>
        <v>26479673</v>
      </c>
      <c r="H57" s="17">
        <f>SUM(H2:H54)</f>
        <v>21428421</v>
      </c>
      <c r="I57" s="11">
        <f>SUM(I2:I55)</f>
        <v>22893997</v>
      </c>
      <c r="J57" s="11">
        <f>SUM(J2:J55)</f>
        <v>24187701</v>
      </c>
      <c r="K57" s="15">
        <f>SUM(K2:K55)</f>
        <v>11274972</v>
      </c>
      <c r="L57" s="13"/>
    </row>
    <row r="58" spans="1:12" x14ac:dyDescent="0.3">
      <c r="A58" s="7" t="s">
        <v>14</v>
      </c>
      <c r="B58" s="9">
        <v>10700000</v>
      </c>
      <c r="C58" s="9">
        <v>0</v>
      </c>
      <c r="D58" s="9">
        <v>0</v>
      </c>
      <c r="E58" s="9">
        <v>0</v>
      </c>
      <c r="F58" s="9">
        <v>0</v>
      </c>
      <c r="G58" s="10">
        <v>10700000</v>
      </c>
      <c r="H58" s="12"/>
      <c r="I58" s="9"/>
      <c r="J58" s="9"/>
      <c r="K58" s="15"/>
    </row>
    <row r="59" spans="1:12" x14ac:dyDescent="0.3">
      <c r="A59" s="3" t="s">
        <v>9</v>
      </c>
      <c r="B59" s="9">
        <v>0</v>
      </c>
      <c r="C59" s="9">
        <f>SUM(C57:C58)</f>
        <v>3600000</v>
      </c>
      <c r="D59" s="9">
        <f>SUM(D57:D58)</f>
        <v>1800000</v>
      </c>
      <c r="E59" s="9">
        <f>SUM(E57:E58)</f>
        <v>9975000</v>
      </c>
      <c r="F59" s="9"/>
      <c r="G59" s="9">
        <f>G57-G58</f>
        <v>15779673</v>
      </c>
      <c r="H59" s="18"/>
      <c r="I59" s="9"/>
      <c r="J59" s="9"/>
      <c r="L59" s="1"/>
    </row>
    <row r="60" spans="1:12" x14ac:dyDescent="0.3">
      <c r="A60" s="4" t="s">
        <v>11</v>
      </c>
      <c r="B60" s="9"/>
      <c r="C60" s="9"/>
      <c r="D60" s="9"/>
      <c r="E60" s="9"/>
      <c r="F60" s="9"/>
      <c r="G60" s="14">
        <v>20430693</v>
      </c>
      <c r="H60" s="19">
        <v>21428421</v>
      </c>
      <c r="I60" s="14">
        <v>22893997</v>
      </c>
      <c r="J60" s="14">
        <v>24187701</v>
      </c>
      <c r="K60" s="63">
        <v>25198027</v>
      </c>
    </row>
    <row r="61" spans="1:12" ht="31.2" x14ac:dyDescent="0.3">
      <c r="A61" s="4" t="s">
        <v>12</v>
      </c>
      <c r="B61" s="15"/>
      <c r="C61" s="15"/>
      <c r="D61" s="15"/>
      <c r="E61" s="15"/>
      <c r="F61" s="15"/>
      <c r="G61" s="9">
        <f>G60-G59</f>
        <v>4651020</v>
      </c>
      <c r="H61" s="17">
        <f>H60-H57</f>
        <v>0</v>
      </c>
      <c r="I61" s="15">
        <f>I60-I57</f>
        <v>0</v>
      </c>
      <c r="J61" s="15">
        <f>J60-J57</f>
        <v>0</v>
      </c>
      <c r="K61" s="15">
        <f>K60-K57</f>
        <v>13923055</v>
      </c>
    </row>
    <row r="62" spans="1:12" x14ac:dyDescent="0.3">
      <c r="A62" t="s">
        <v>28</v>
      </c>
      <c r="C62" s="1"/>
      <c r="E62" s="45"/>
      <c r="F62" s="1"/>
      <c r="G62" s="1"/>
      <c r="H62" s="1"/>
    </row>
    <row r="63" spans="1:12" x14ac:dyDescent="0.3">
      <c r="A63" t="s">
        <v>26</v>
      </c>
      <c r="E63" s="45"/>
      <c r="F63" s="1"/>
      <c r="H63" s="1"/>
      <c r="J63" s="49"/>
    </row>
    <row r="64" spans="1:12" x14ac:dyDescent="0.3">
      <c r="A64" t="s">
        <v>27</v>
      </c>
      <c r="E64" s="45"/>
      <c r="F64" s="1"/>
    </row>
    <row r="65" spans="1:6" x14ac:dyDescent="0.3">
      <c r="A65" t="s">
        <v>33</v>
      </c>
      <c r="E65" s="45"/>
      <c r="F65" s="1"/>
    </row>
    <row r="66" spans="1:6" x14ac:dyDescent="0.3">
      <c r="A66" s="8" t="s">
        <v>46</v>
      </c>
      <c r="B66" s="20"/>
      <c r="C66" s="8"/>
      <c r="D66" s="8"/>
      <c r="E66" s="46"/>
    </row>
    <row r="67" spans="1:6" x14ac:dyDescent="0.3">
      <c r="A67" t="s">
        <v>60</v>
      </c>
      <c r="F67" s="1"/>
    </row>
  </sheetData>
  <sortState ref="A2:L54">
    <sortCondition ref="A2:A54"/>
  </sortState>
  <printOptions horizontalCentered="1" verticalCentered="1" headings="1" gridLines="1"/>
  <pageMargins left="0.25" right="0.25" top="0.75" bottom="0.75" header="0.3" footer="0.3"/>
  <pageSetup scale="70" fitToHeight="0" pageOrder="overThenDown" orientation="landscape" r:id="rId1"/>
  <headerFooter>
    <oddHeader>&amp;L&amp;"-,Bold"&amp;14REALIGNMENT ALLOCATIONS AND RECOMMENDATIONS - Fiscal and Procurement Workgroup Meeting 5-5-20</oddHeader>
    <oddFooter>&amp;LNote: ACBH amount reduced based upon projected expenditure of $2,789,782&amp;CPage &amp;P&amp;RN. Crosby</oddFooter>
    <evenHeader>&amp;L&amp;"-,Bold"&amp;14REALIGNMENT ALLOCATIONS AND RECOMMENDATIONS - Revised 1/7/20</evenHeader>
    <evenFooter>Page &amp;P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2">
        <v>2900000</v>
      </c>
    </row>
    <row r="2" spans="1:1" ht="15.6" x14ac:dyDescent="0.3">
      <c r="A2" s="2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9449618FE464A943EF12D6099D162" ma:contentTypeVersion="5" ma:contentTypeDescription="Create a new document." ma:contentTypeScope="" ma:versionID="6fcc6e349881cbe5d331d8f539ddc142">
  <xsd:schema xmlns:xsd="http://www.w3.org/2001/XMLSchema" xmlns:xs="http://www.w3.org/2001/XMLSchema" xmlns:p="http://schemas.microsoft.com/office/2006/metadata/properties" xmlns:ns3="3c464659-b866-4b9a-8f05-76d35d21a954" xmlns:ns4="06ec3a84-a7d1-4f68-9d2f-b06e65550e8f" targetNamespace="http://schemas.microsoft.com/office/2006/metadata/properties" ma:root="true" ma:fieldsID="a883990b45d02c873c835ddcfff305be" ns3:_="" ns4:_="">
    <xsd:import namespace="3c464659-b866-4b9a-8f05-76d35d21a954"/>
    <xsd:import namespace="06ec3a84-a7d1-4f68-9d2f-b06e65550e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4659-b866-4b9a-8f05-76d35d21a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a84-a7d1-4f68-9d2f-b06e65550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B288A-CF03-45E6-BDD6-38FFDDCEE72B}">
  <ds:schemaRefs>
    <ds:schemaRef ds:uri="http://purl.org/dc/elements/1.1/"/>
    <ds:schemaRef ds:uri="http://schemas.microsoft.com/office/2006/metadata/properties"/>
    <ds:schemaRef ds:uri="3c464659-b866-4b9a-8f05-76d35d21a95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ec3a84-a7d1-4f68-9d2f-b06e65550e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AFED66-0C7D-4111-A090-269B486139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A152B-73B3-479A-9D59-C2EBE988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64659-b866-4b9a-8f05-76d35d21a954"/>
    <ds:schemaRef ds:uri="06ec3a84-a7d1-4f68-9d2f-b06e6555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Grigsby, Janene, Probation</cp:lastModifiedBy>
  <cp:lastPrinted>2020-04-29T19:30:13Z</cp:lastPrinted>
  <dcterms:created xsi:type="dcterms:W3CDTF">2016-08-25T16:16:53Z</dcterms:created>
  <dcterms:modified xsi:type="dcterms:W3CDTF">2020-05-05T23:50:10Z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0x01010045F9449618FE464A943EF12D6099D162</vt:lpwstr>
  </property>
</Properties>
</file>