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9\RFP #901762 Electrical Supplies\"/>
    </mc:Choice>
  </mc:AlternateContent>
  <bookViews>
    <workbookView xWindow="0" yWindow="0" windowWidth="28800" windowHeight="13335"/>
  </bookViews>
  <sheets>
    <sheet name="Instructions" sheetId="3" r:id="rId1"/>
    <sheet name="Table A" sheetId="1" r:id="rId2"/>
    <sheet name="Off_Non Contract Discount"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 l="1"/>
  <c r="N8" i="1"/>
  <c r="N9" i="1"/>
  <c r="N10" i="1"/>
  <c r="N11" i="1"/>
  <c r="N13" i="1"/>
  <c r="N15" i="1"/>
  <c r="N16" i="1"/>
  <c r="N17" i="1"/>
  <c r="N18" i="1"/>
  <c r="N19" i="1"/>
  <c r="N20" i="1"/>
  <c r="N21" i="1"/>
  <c r="N22" i="1"/>
  <c r="N23" i="1"/>
  <c r="N24" i="1"/>
  <c r="N25" i="1"/>
  <c r="N26" i="1"/>
  <c r="N27" i="1"/>
  <c r="N28" i="1"/>
  <c r="N29" i="1"/>
  <c r="N30" i="1"/>
  <c r="N31" i="1"/>
  <c r="N32" i="1"/>
  <c r="N33" i="1"/>
  <c r="N34" i="1"/>
  <c r="N35" i="1"/>
  <c r="N36" i="1"/>
  <c r="N37" i="1"/>
  <c r="N38" i="1"/>
  <c r="N39" i="1"/>
  <c r="M4" i="1"/>
  <c r="M5" i="1"/>
  <c r="M6" i="1"/>
  <c r="N6" i="1" s="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3" i="1"/>
  <c r="K4" i="1"/>
  <c r="K5" i="1"/>
  <c r="N5" i="1" s="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3" i="1"/>
  <c r="I39" i="1"/>
  <c r="I4" i="1"/>
  <c r="N4" i="1" s="1"/>
  <c r="I5" i="1"/>
  <c r="I6" i="1"/>
  <c r="I7" i="1"/>
  <c r="I8" i="1"/>
  <c r="I9" i="1"/>
  <c r="I10" i="1"/>
  <c r="I11" i="1"/>
  <c r="I12" i="1"/>
  <c r="N12" i="1" s="1"/>
  <c r="I13" i="1"/>
  <c r="I14" i="1"/>
  <c r="I15" i="1"/>
  <c r="I16" i="1"/>
  <c r="I17" i="1"/>
  <c r="I18" i="1"/>
  <c r="I19" i="1"/>
  <c r="I20" i="1"/>
  <c r="I21" i="1"/>
  <c r="I22" i="1"/>
  <c r="I23" i="1"/>
  <c r="I24" i="1"/>
  <c r="I25" i="1"/>
  <c r="I26" i="1"/>
  <c r="I27" i="1"/>
  <c r="I28" i="1"/>
  <c r="I29" i="1"/>
  <c r="I30" i="1"/>
  <c r="I31" i="1"/>
  <c r="I32" i="1"/>
  <c r="I33" i="1"/>
  <c r="I34" i="1"/>
  <c r="I35" i="1"/>
  <c r="I36" i="1"/>
  <c r="I37" i="1"/>
  <c r="I38" i="1"/>
  <c r="I3" i="1"/>
  <c r="N3" i="1" s="1"/>
  <c r="N14" i="1" l="1"/>
  <c r="N40" i="1"/>
</calcChain>
</file>

<file path=xl/sharedStrings.xml><?xml version="1.0" encoding="utf-8"?>
<sst xmlns="http://schemas.openxmlformats.org/spreadsheetml/2006/main" count="229" uniqueCount="159">
  <si>
    <t>Electrical Supplies Bid Form</t>
  </si>
  <si>
    <t xml:space="preserve">Item </t>
  </si>
  <si>
    <t>Product Description</t>
  </si>
  <si>
    <t>Product Category</t>
  </si>
  <si>
    <t>Manufacturer</t>
  </si>
  <si>
    <t>Part #</t>
  </si>
  <si>
    <t>Unit of Measure</t>
  </si>
  <si>
    <t>EATON BAB1020</t>
  </si>
  <si>
    <t>CIRCUIT BREAKERS</t>
  </si>
  <si>
    <t>EATON CORPORATION</t>
  </si>
  <si>
    <t>78667930120</t>
  </si>
  <si>
    <t>ELDOLED SL0561 U1 800MA LOG LED DRIVER</t>
  </si>
  <si>
    <t>BALLASTS</t>
  </si>
  <si>
    <t>ELDOLED</t>
  </si>
  <si>
    <t>SL0561U3</t>
  </si>
  <si>
    <t>UltraStart® Ballast, Electronic, Program/Rapid Start, T8 Fluorescent, Normal BF, 1 or 2 Lamps</t>
  </si>
  <si>
    <t>GE LIGHTING</t>
  </si>
  <si>
    <t>04316896714</t>
  </si>
  <si>
    <t>760107276 - SYSTIMAX® 360™ GigaSPEED® X10D 2091 Plenum Cable, Yellow, 1000 Ft Box</t>
  </si>
  <si>
    <t>COMMUNICATIONS CABLE</t>
  </si>
  <si>
    <t>CommScope Systimax</t>
  </si>
  <si>
    <t>6AP4P24-YL-P-MAX-AP</t>
  </si>
  <si>
    <t>BRDGPORT LB-44CG 1-1/4 AL BODY ASSY</t>
  </si>
  <si>
    <t>CONDUIT BODIES</t>
  </si>
  <si>
    <t>BRIDGEPORT FITTINGS INC</t>
  </si>
  <si>
    <t>78174703644</t>
  </si>
  <si>
    <t>RACO 5173-0</t>
  </si>
  <si>
    <t>ELECTRICAL BOX COVERS/ACCESSORIES</t>
  </si>
  <si>
    <t>HUBBELL-RACO INC</t>
  </si>
  <si>
    <t>050169517307</t>
  </si>
  <si>
    <t>CONDUIT 1-1/4-EMT</t>
  </si>
  <si>
    <t>EMT CONDUIT</t>
  </si>
  <si>
    <t>GALVANIZED RIGID CONDUIT IMC &amp; EMT</t>
  </si>
  <si>
    <t>98001002004</t>
  </si>
  <si>
    <t>12E EMT Conduit, 1/2", Galvanized Steel, 10'</t>
  </si>
  <si>
    <t>MULTIPLE</t>
  </si>
  <si>
    <t>091111020018</t>
  </si>
  <si>
    <t>Hoffman A20R208HCR Wall Mount Enclosure, NEMA 3R, Hinged Cover, 20" x 20" x 8"</t>
  </si>
  <si>
    <t>ENCLOSURES</t>
  </si>
  <si>
    <t>HOFFMAN</t>
  </si>
  <si>
    <t>783510386900</t>
  </si>
  <si>
    <t>Panduit FSD78-12-D Ferrule, Insulated, 16 AWG, Pin Length: 0.47", Black, Copper</t>
  </si>
  <si>
    <t>FERRULES</t>
  </si>
  <si>
    <t>PANDUIT</t>
  </si>
  <si>
    <t>074983762576</t>
  </si>
  <si>
    <t>Panduit FSD78-6-D Ferrule, Insulated, 16 AWG, Pin Length: 0.24", Black, Copper</t>
  </si>
  <si>
    <t>074983763993</t>
  </si>
  <si>
    <t>RAB WP2LED37</t>
  </si>
  <si>
    <t>FIXTURES</t>
  </si>
  <si>
    <t>RAB ELECTRIC MFG. CO.</t>
  </si>
  <si>
    <t>019813306568</t>
  </si>
  <si>
    <t>Ecolux® Starcoat® Fluorescent Lamp, T8, G13 Base, 48 in., 32W, 3500K</t>
  </si>
  <si>
    <t>LAMPS</t>
  </si>
  <si>
    <t>F32T8/SPP35/ECO</t>
  </si>
  <si>
    <t xml:space="preserve">Green Creative 16T8/4F/850/BYP </t>
  </si>
  <si>
    <t>GREEN CREATIVE</t>
  </si>
  <si>
    <t>638362284129</t>
  </si>
  <si>
    <t>GE TGK12</t>
  </si>
  <si>
    <t>LOAD CENTERS</t>
  </si>
  <si>
    <t>GE DISTRIBUTION EQUIPMENT</t>
  </si>
  <si>
    <t>78316415846</t>
  </si>
  <si>
    <t>Polaris™ Insulated Cable Connector, Dual Rated, IT-1/0</t>
  </si>
  <si>
    <t>MECANICAL SPLIT BOLTS AND TAPS</t>
  </si>
  <si>
    <t>NSI INDUSTRIES</t>
  </si>
  <si>
    <t>IT-1/0</t>
  </si>
  <si>
    <t>Polaris™ Insulated Cable Connector, Dual Rated, IT-4</t>
  </si>
  <si>
    <t>IT-4</t>
  </si>
  <si>
    <t>Polaris™ Insulated Cable Connector, Multi-Conductor Connector, Single Sided Entry, IPL4-3</t>
  </si>
  <si>
    <t>IPL4-3</t>
  </si>
  <si>
    <t>HBL2418DFOIV</t>
  </si>
  <si>
    <t>RACEWAY</t>
  </si>
  <si>
    <t>HUBBEL WIRING DEVICE-KELLEMS</t>
  </si>
  <si>
    <t>783585341644</t>
  </si>
  <si>
    <t>WM V4000B-10 RACEWAY BASE IVORY</t>
  </si>
  <si>
    <t>RACEWAY BASES</t>
  </si>
  <si>
    <t>WIREMOLD</t>
  </si>
  <si>
    <t>786776080346</t>
  </si>
  <si>
    <t>BRDGPORT 890-MC</t>
  </si>
  <si>
    <t>STRAPS</t>
  </si>
  <si>
    <t>78174702890</t>
  </si>
  <si>
    <t>T&amp;B A1200HS-10EG</t>
  </si>
  <si>
    <t>STRUTS/FITTINGS</t>
  </si>
  <si>
    <t>THOMAS &amp; BETTS</t>
  </si>
  <si>
    <t>61601308817</t>
  </si>
  <si>
    <t>RACO 518</t>
  </si>
  <si>
    <t>SWITCH/OUTLET BOXES</t>
  </si>
  <si>
    <t>050169005187</t>
  </si>
  <si>
    <t xml:space="preserve">RACO 570RAC </t>
  </si>
  <si>
    <t>050169005705</t>
  </si>
  <si>
    <t>RACO 590</t>
  </si>
  <si>
    <t>050169905906</t>
  </si>
  <si>
    <t>Twister® Wire Connectors, 22 to 8 AWG, 500 PK</t>
  </si>
  <si>
    <t>TWIST-ON TERMINALS</t>
  </si>
  <si>
    <t>IDEAL INDUSTRIES INC</t>
  </si>
  <si>
    <t>30-641</t>
  </si>
  <si>
    <t>Wire-Nut® Wire Connectors, 22 to 16 AWG, Blue, 100 PK</t>
  </si>
  <si>
    <t>30-072</t>
  </si>
  <si>
    <t>HUBBELL NP13I</t>
  </si>
  <si>
    <t>WALLPLATES/ACCESSORIES</t>
  </si>
  <si>
    <t>883778102882</t>
  </si>
  <si>
    <t>HUBBELL NP262I</t>
  </si>
  <si>
    <t>883778102486</t>
  </si>
  <si>
    <t>HUBBELL NP26I</t>
  </si>
  <si>
    <t>883778102400</t>
  </si>
  <si>
    <t>HUBBELL NP8W</t>
  </si>
  <si>
    <t>883778102097</t>
  </si>
  <si>
    <t>Leviton 80601-W Decora Wallplate, 1-Gang, Thermoset, White, Midway</t>
  </si>
  <si>
    <t>LEVITON</t>
  </si>
  <si>
    <t>078477153888</t>
  </si>
  <si>
    <t>WIRE THHN-12-WHT-19STR-CU-500S</t>
  </si>
  <si>
    <t>WIRE</t>
  </si>
  <si>
    <t>SOUTHWIRE</t>
  </si>
  <si>
    <t>03288622910</t>
  </si>
  <si>
    <t>WIRE THHN-3-BLK-19STR-CU</t>
  </si>
  <si>
    <t>03288623251</t>
  </si>
  <si>
    <t>WIRE 12/2</t>
  </si>
  <si>
    <t>03288634714</t>
  </si>
  <si>
    <t>POWERS 008948 #10 SUPER YELLOW KIT (100/BOX) (SOLD PER BOX)</t>
  </si>
  <si>
    <t>ZIP-IT KITS</t>
  </si>
  <si>
    <t>POWERS</t>
  </si>
  <si>
    <t>008948</t>
  </si>
  <si>
    <t>POWERS 02369Z ZINC ZIP-IT KIT- W/SCREWS (50/BOX) (SOLD PER BOX)</t>
  </si>
  <si>
    <t>2396Z</t>
  </si>
  <si>
    <t>PER ITEM</t>
  </si>
  <si>
    <t>Category Pricing Discount</t>
  </si>
  <si>
    <t>Item</t>
  </si>
  <si>
    <t>Percent Discount</t>
  </si>
  <si>
    <t xml:space="preserve">Category 1 - Electrical </t>
  </si>
  <si>
    <t>Conduit</t>
  </si>
  <si>
    <t>Wire</t>
  </si>
  <si>
    <t>Electrical Boxes</t>
  </si>
  <si>
    <t>Electrical Fittings</t>
  </si>
  <si>
    <t>Electrical Fasteners and Hardware</t>
  </si>
  <si>
    <t>Surge and Power Protection</t>
  </si>
  <si>
    <t>Enclosures</t>
  </si>
  <si>
    <t>Fuses</t>
  </si>
  <si>
    <t>Power Distribution Equipment</t>
  </si>
  <si>
    <t>Control Devices</t>
  </si>
  <si>
    <t xml:space="preserve">Category 2 - Lighting </t>
  </si>
  <si>
    <t>Lamps</t>
  </si>
  <si>
    <t>Ballasts</t>
  </si>
  <si>
    <t>Fixtures</t>
  </si>
  <si>
    <t>Controls</t>
  </si>
  <si>
    <t>LEDs</t>
  </si>
  <si>
    <t xml:space="preserve">Estimated Quantity </t>
  </si>
  <si>
    <r>
      <rPr>
        <b/>
        <sz val="11"/>
        <color theme="1"/>
        <rFont val="Calibri"/>
        <family val="2"/>
        <scheme val="minor"/>
      </rPr>
      <t xml:space="preserve">COST SHALL BE SUBMITTED AS REQUESTED ON THE EXCEL BID FORM.  NO ALTERATIONS OR CHANGES OF ANY KIND ARE PERMITTED. </t>
    </r>
    <r>
      <rPr>
        <sz val="11"/>
        <color theme="1"/>
        <rFont val="Calibri"/>
        <family val="2"/>
        <scheme val="minor"/>
      </rPr>
      <t xml:space="preserve"> Bid responses that do not comply will be subject to rejection in total.  The cost quoted shall include all taxes (excluding sales and use tax) and all other charges, including travel expenses, and is the cost the County will pay for the three-year term of any contract that is a result of this bid.  </t>
    </r>
  </si>
  <si>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</si>
  <si>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Bidder must bid on all items and categories.</t>
  </si>
  <si>
    <t xml:space="preserve">Quantities listed on Alameda County EZSourcing Supplier Portal and the bid form are estimates and are not to be construed as a commitment.  No minimum or maximum is guaranteed or implied.  </t>
  </si>
  <si>
    <t>Year 1 Unit Cost</t>
  </si>
  <si>
    <t>Year 2 Unit Cost</t>
  </si>
  <si>
    <t>Year 1 Extended Cost (G*H)</t>
  </si>
  <si>
    <t>Year 2 Extended Cost (G*J)</t>
  </si>
  <si>
    <t>Year 3 Unit Cost</t>
  </si>
  <si>
    <t>Year 3 Extended Cost (G*L)</t>
  </si>
  <si>
    <t>3-year Extended Cost (I+K+M)</t>
  </si>
  <si>
    <t>THREE YEAR GRAND TOTAL</t>
  </si>
  <si>
    <t>This discount must be valid for the duration of any agreement, and will apply to any and all items ordered from the Contractor whether they are in print form or items available for ordering online. Contractor shall provide County the maximum discount possible from their catalog list price to match or improve on competitor’s retail prices for same exact product required by County.</t>
  </si>
  <si>
    <t>Off/Non contract discount will not be used in the evaluation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</si>
</sst>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6" xfId="0" applyNumberFormat="1" applyFont="1" applyBorder="1" applyAlignment="1">
      <alignment horizontal="center" vertical="center"/>
    </xf>
    <xf numFmtId="0" fontId="3" fillId="0" borderId="7" xfId="0" applyFont="1" applyFill="1" applyBorder="1" applyAlignment="1">
      <alignment horizontal="center" vertical="center" wrapText="1"/>
    </xf>
    <xf numFmtId="0" fontId="4" fillId="0" borderId="9" xfId="0" applyFont="1" applyBorder="1" applyAlignment="1">
      <alignment horizontal="center"/>
    </xf>
    <xf numFmtId="14" fontId="4" fillId="0" borderId="10" xfId="0" applyNumberFormat="1" applyFont="1" applyBorder="1"/>
    <xf numFmtId="0" fontId="4" fillId="0" borderId="11" xfId="0" applyFont="1" applyBorder="1"/>
    <xf numFmtId="0" fontId="4" fillId="0" borderId="11" xfId="0" applyFont="1" applyBorder="1" applyAlignment="1">
      <alignment horizontal="center" vertical="center"/>
    </xf>
    <xf numFmtId="0" fontId="0" fillId="0" borderId="13" xfId="0" applyBorder="1"/>
    <xf numFmtId="0" fontId="4" fillId="0" borderId="15" xfId="0" applyFont="1" applyBorder="1" applyAlignment="1">
      <alignment horizontal="center"/>
    </xf>
    <xf numFmtId="14" fontId="4" fillId="0" borderId="16" xfId="0" applyNumberFormat="1" applyFont="1" applyBorder="1"/>
    <xf numFmtId="0" fontId="4" fillId="0" borderId="17" xfId="0" applyFont="1" applyBorder="1"/>
    <xf numFmtId="0" fontId="4" fillId="0" borderId="17" xfId="0" applyFont="1" applyBorder="1" applyAlignment="1">
      <alignment horizontal="center"/>
    </xf>
    <xf numFmtId="0" fontId="0" fillId="0" borderId="17" xfId="0" applyBorder="1"/>
    <xf numFmtId="0" fontId="4" fillId="0" borderId="15" xfId="0" applyFont="1" applyFill="1" applyBorder="1" applyAlignment="1">
      <alignment horizontal="center"/>
    </xf>
    <xf numFmtId="14" fontId="4" fillId="0" borderId="19" xfId="0" applyNumberFormat="1" applyFont="1" applyBorder="1"/>
    <xf numFmtId="0" fontId="4" fillId="0" borderId="20" xfId="0" applyFont="1" applyBorder="1"/>
    <xf numFmtId="0" fontId="4" fillId="0" borderId="20" xfId="0" applyFont="1" applyBorder="1" applyAlignment="1">
      <alignment horizontal="center"/>
    </xf>
    <xf numFmtId="0" fontId="0" fillId="0" borderId="0" xfId="0" applyAlignment="1">
      <alignment vertical="center"/>
    </xf>
    <xf numFmtId="14" fontId="4" fillId="0" borderId="17" xfId="0" applyNumberFormat="1" applyFont="1" applyBorder="1"/>
    <xf numFmtId="14" fontId="4" fillId="0" borderId="20" xfId="0" applyNumberFormat="1" applyFont="1" applyBorder="1"/>
    <xf numFmtId="0" fontId="0" fillId="0" borderId="13" xfId="0" applyBorder="1" applyAlignment="1">
      <alignment horizontal="center"/>
    </xf>
    <xf numFmtId="0" fontId="0" fillId="0" borderId="17" xfId="0" applyBorder="1" applyAlignment="1">
      <alignment horizontal="center"/>
    </xf>
    <xf numFmtId="0" fontId="0" fillId="0" borderId="20" xfId="0" applyBorder="1"/>
    <xf numFmtId="0" fontId="0" fillId="0" borderId="26" xfId="0" applyBorder="1"/>
    <xf numFmtId="0" fontId="0" fillId="0" borderId="27" xfId="0" applyBorder="1"/>
    <xf numFmtId="0" fontId="0" fillId="0" borderId="29" xfId="0" applyBorder="1"/>
    <xf numFmtId="0" fontId="0" fillId="0" borderId="31" xfId="0" applyBorder="1"/>
    <xf numFmtId="0" fontId="3" fillId="0" borderId="25" xfId="0" applyFont="1" applyBorder="1"/>
    <xf numFmtId="0" fontId="3" fillId="0" borderId="8" xfId="0" applyFont="1" applyBorder="1"/>
    <xf numFmtId="0" fontId="3" fillId="0" borderId="7" xfId="0" applyFont="1" applyBorder="1" applyAlignment="1">
      <alignment horizontal="center"/>
    </xf>
    <xf numFmtId="0" fontId="0" fillId="0" borderId="13" xfId="0" applyBorder="1" applyAlignment="1">
      <alignment horizontal="left"/>
    </xf>
    <xf numFmtId="0" fontId="0" fillId="0" borderId="17" xfId="0" applyBorder="1" applyAlignment="1">
      <alignment horizontal="left"/>
    </xf>
    <xf numFmtId="0" fontId="0" fillId="0" borderId="32" xfId="0" applyBorder="1" applyAlignment="1">
      <alignment horizontal="left"/>
    </xf>
    <xf numFmtId="49" fontId="4" fillId="0" borderId="12" xfId="0" applyNumberFormat="1" applyFont="1" applyBorder="1" applyAlignment="1">
      <alignment horizontal="left" vertical="center"/>
    </xf>
    <xf numFmtId="49" fontId="4" fillId="0" borderId="18" xfId="0" applyNumberFormat="1" applyFont="1" applyBorder="1" applyAlignment="1">
      <alignment horizontal="left"/>
    </xf>
    <xf numFmtId="49" fontId="4" fillId="0" borderId="21" xfId="0" applyNumberFormat="1" applyFont="1" applyBorder="1" applyAlignment="1">
      <alignment horizontal="left"/>
    </xf>
    <xf numFmtId="49" fontId="4" fillId="0" borderId="17" xfId="0" applyNumberFormat="1" applyFont="1" applyBorder="1" applyAlignment="1">
      <alignment horizontal="left"/>
    </xf>
    <xf numFmtId="49" fontId="4" fillId="0" borderId="20" xfId="0" applyNumberFormat="1" applyFont="1" applyBorder="1" applyAlignment="1">
      <alignment horizontal="left"/>
    </xf>
    <xf numFmtId="0" fontId="0" fillId="0" borderId="0" xfId="0" applyAlignment="1">
      <alignment horizontal="left"/>
    </xf>
    <xf numFmtId="0" fontId="0" fillId="0" borderId="13" xfId="1" applyNumberFormat="1" applyFont="1" applyBorder="1"/>
    <xf numFmtId="0" fontId="0" fillId="0" borderId="17" xfId="1" applyNumberFormat="1" applyFont="1" applyBorder="1"/>
    <xf numFmtId="0" fontId="5" fillId="0" borderId="0" xfId="0" applyFont="1" applyAlignment="1">
      <alignment wrapText="1"/>
    </xf>
    <xf numFmtId="0" fontId="0" fillId="0" borderId="0" xfId="0" applyAlignment="1">
      <alignment wrapText="1"/>
    </xf>
    <xf numFmtId="0" fontId="5" fillId="0" borderId="0" xfId="0" applyFont="1"/>
    <xf numFmtId="0" fontId="4" fillId="0" borderId="34" xfId="0" applyFont="1" applyBorder="1" applyAlignment="1">
      <alignment horizontal="center"/>
    </xf>
    <xf numFmtId="0" fontId="0" fillId="0" borderId="20" xfId="0" applyBorder="1" applyAlignment="1">
      <alignment horizontal="center"/>
    </xf>
    <xf numFmtId="0" fontId="0" fillId="0" borderId="20" xfId="1" applyNumberFormat="1" applyFont="1" applyBorder="1"/>
    <xf numFmtId="164" fontId="2" fillId="0" borderId="0" xfId="0" applyNumberFormat="1" applyFont="1" applyBorder="1" applyAlignment="1">
      <alignment horizontal="center"/>
    </xf>
    <xf numFmtId="164" fontId="3" fillId="0" borderId="7" xfId="0" applyNumberFormat="1" applyFont="1" applyFill="1" applyBorder="1" applyAlignment="1">
      <alignment horizontal="center" vertical="center" wrapText="1"/>
    </xf>
    <xf numFmtId="164" fontId="0" fillId="0" borderId="13" xfId="1" applyNumberFormat="1" applyFont="1" applyBorder="1"/>
    <xf numFmtId="164" fontId="3" fillId="0" borderId="17" xfId="0" applyNumberFormat="1" applyFont="1" applyBorder="1" applyAlignment="1">
      <alignment horizontal="center" vertical="center"/>
    </xf>
    <xf numFmtId="164" fontId="0" fillId="0" borderId="0" xfId="0" applyNumberFormat="1"/>
    <xf numFmtId="164" fontId="0" fillId="0" borderId="13" xfId="1" applyNumberFormat="1" applyFont="1" applyBorder="1" applyProtection="1">
      <protection locked="0"/>
    </xf>
    <xf numFmtId="164" fontId="0" fillId="0" borderId="17" xfId="1" applyNumberFormat="1" applyFont="1" applyBorder="1" applyProtection="1">
      <protection locked="0"/>
    </xf>
    <xf numFmtId="164" fontId="0" fillId="0" borderId="20" xfId="1" applyNumberFormat="1" applyFont="1" applyBorder="1" applyProtection="1">
      <protection locked="0"/>
    </xf>
    <xf numFmtId="9" fontId="0" fillId="0" borderId="14" xfId="2" applyFont="1" applyBorder="1" applyProtection="1">
      <protection locked="0"/>
    </xf>
    <xf numFmtId="9" fontId="0" fillId="0" borderId="28" xfId="2" applyFont="1" applyBorder="1" applyProtection="1">
      <protection locked="0"/>
    </xf>
    <xf numFmtId="9" fontId="0" fillId="0" borderId="30" xfId="2" applyFont="1" applyBorder="1" applyProtection="1">
      <protection locked="0"/>
    </xf>
    <xf numFmtId="9" fontId="0" fillId="0" borderId="33" xfId="2" applyFont="1" applyBorder="1" applyProtection="1">
      <protection locked="0"/>
    </xf>
    <xf numFmtId="0" fontId="2" fillId="0" borderId="1" xfId="0" applyFont="1" applyBorder="1" applyAlignment="1">
      <alignment horizontal="center"/>
    </xf>
    <xf numFmtId="0" fontId="2" fillId="0" borderId="2" xfId="0" applyFont="1" applyBorder="1" applyAlignment="1">
      <alignment horizontal="center"/>
    </xf>
    <xf numFmtId="0" fontId="5" fillId="0" borderId="17" xfId="0" applyFont="1" applyBorder="1" applyAlignment="1">
      <alignment horizontal="right"/>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tabSelected="1" workbookViewId="0">
      <selection sqref="A1:XFD1048576"/>
    </sheetView>
  </sheetViews>
  <sheetFormatPr defaultRowHeight="15" x14ac:dyDescent="0.25"/>
  <cols>
    <col min="1" max="1" width="78.28515625" bestFit="1" customWidth="1"/>
  </cols>
  <sheetData>
    <row r="2" spans="1:1" ht="79.5" customHeight="1" x14ac:dyDescent="0.25">
      <c r="A2" s="45" t="s">
        <v>145</v>
      </c>
    </row>
    <row r="3" spans="1:1" x14ac:dyDescent="0.25">
      <c r="A3" s="45"/>
    </row>
    <row r="4" spans="1:1" ht="52.5" customHeight="1" x14ac:dyDescent="0.25">
      <c r="A4" s="45" t="s">
        <v>148</v>
      </c>
    </row>
    <row r="5" spans="1:1" x14ac:dyDescent="0.25">
      <c r="A5" s="45"/>
    </row>
    <row r="6" spans="1:1" s="46" customFormat="1" x14ac:dyDescent="0.25">
      <c r="A6" s="44" t="s">
        <v>147</v>
      </c>
    </row>
    <row r="7" spans="1:1" x14ac:dyDescent="0.25">
      <c r="A7" s="45"/>
    </row>
    <row r="8" spans="1:1" ht="75" x14ac:dyDescent="0.25">
      <c r="A8" s="45" t="s">
        <v>146</v>
      </c>
    </row>
  </sheetData>
  <sheetProtection algorithmName="SHA-512" hashValue="Ms10YdwdQuoRsuHPwP3++hJIR+LEZHArZfDZM1UwINs0zSuH3CGb0ipwBH6lCvYHbxTZ1LJyqvymlFEeozv0Jg==" saltValue="O6mW0dENVG6ydkoRsbKSsQ==" spinCount="100000" sheet="1" objects="1" scenarios="1" selectLockedCell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opLeftCell="C1" workbookViewId="0">
      <selection activeCell="J39" sqref="J39"/>
    </sheetView>
  </sheetViews>
  <sheetFormatPr defaultRowHeight="15" x14ac:dyDescent="0.25"/>
  <cols>
    <col min="1" max="1" width="5.42578125" bestFit="1" customWidth="1"/>
    <col min="2" max="2" width="74" bestFit="1" customWidth="1"/>
    <col min="3" max="3" width="31.28515625" bestFit="1" customWidth="1"/>
    <col min="4" max="4" width="32.5703125" bestFit="1" customWidth="1"/>
    <col min="5" max="5" width="18.7109375" style="41" bestFit="1" customWidth="1"/>
    <col min="6" max="7" width="15.7109375" customWidth="1"/>
    <col min="8" max="14" width="15.7109375" style="54" customWidth="1"/>
  </cols>
  <sheetData>
    <row r="1" spans="1:14" ht="19.5" thickBot="1" x14ac:dyDescent="0.35">
      <c r="A1" s="62" t="s">
        <v>0</v>
      </c>
      <c r="B1" s="63"/>
      <c r="C1" s="63"/>
      <c r="D1" s="63"/>
      <c r="E1" s="63"/>
      <c r="F1" s="63"/>
      <c r="G1" s="63"/>
      <c r="H1" s="63"/>
      <c r="I1" s="50"/>
      <c r="J1" s="50"/>
      <c r="K1" s="50"/>
      <c r="L1" s="50"/>
      <c r="M1" s="50"/>
      <c r="N1" s="50"/>
    </row>
    <row r="2" spans="1:14" ht="48" thickBot="1" x14ac:dyDescent="0.3">
      <c r="A2" s="1" t="s">
        <v>1</v>
      </c>
      <c r="B2" s="2" t="s">
        <v>2</v>
      </c>
      <c r="C2" s="3" t="s">
        <v>3</v>
      </c>
      <c r="D2" s="3" t="s">
        <v>4</v>
      </c>
      <c r="E2" s="4" t="s">
        <v>5</v>
      </c>
      <c r="F2" s="5" t="s">
        <v>6</v>
      </c>
      <c r="G2" s="5" t="s">
        <v>144</v>
      </c>
      <c r="H2" s="51" t="s">
        <v>149</v>
      </c>
      <c r="I2" s="51" t="s">
        <v>151</v>
      </c>
      <c r="J2" s="51" t="s">
        <v>150</v>
      </c>
      <c r="K2" s="51" t="s">
        <v>152</v>
      </c>
      <c r="L2" s="51" t="s">
        <v>153</v>
      </c>
      <c r="M2" s="51" t="s">
        <v>154</v>
      </c>
      <c r="N2" s="51" t="s">
        <v>155</v>
      </c>
    </row>
    <row r="3" spans="1:14" x14ac:dyDescent="0.25">
      <c r="A3" s="6">
        <v>1</v>
      </c>
      <c r="B3" s="7" t="s">
        <v>7</v>
      </c>
      <c r="C3" s="8" t="s">
        <v>8</v>
      </c>
      <c r="D3" s="9" t="s">
        <v>9</v>
      </c>
      <c r="E3" s="36" t="s">
        <v>10</v>
      </c>
      <c r="F3" s="23" t="s">
        <v>123</v>
      </c>
      <c r="G3" s="42">
        <v>200</v>
      </c>
      <c r="H3" s="55"/>
      <c r="I3" s="52">
        <f>G3*H3</f>
        <v>0</v>
      </c>
      <c r="J3" s="55"/>
      <c r="K3" s="52">
        <f>G3*J3</f>
        <v>0</v>
      </c>
      <c r="L3" s="55"/>
      <c r="M3" s="52">
        <f>G3*L3</f>
        <v>0</v>
      </c>
      <c r="N3" s="52">
        <f>I3+K3+M3</f>
        <v>0</v>
      </c>
    </row>
    <row r="4" spans="1:14" x14ac:dyDescent="0.25">
      <c r="A4" s="11">
        <v>2</v>
      </c>
      <c r="B4" s="12" t="s">
        <v>11</v>
      </c>
      <c r="C4" s="13" t="s">
        <v>12</v>
      </c>
      <c r="D4" s="14" t="s">
        <v>13</v>
      </c>
      <c r="E4" s="37" t="s">
        <v>14</v>
      </c>
      <c r="F4" s="24" t="s">
        <v>123</v>
      </c>
      <c r="G4" s="43">
        <v>1000</v>
      </c>
      <c r="H4" s="56"/>
      <c r="I4" s="52">
        <f t="shared" ref="I4:I37" si="0">G4*H4</f>
        <v>0</v>
      </c>
      <c r="J4" s="56"/>
      <c r="K4" s="52">
        <f t="shared" ref="K4:K39" si="1">G4*J4</f>
        <v>0</v>
      </c>
      <c r="L4" s="56"/>
      <c r="M4" s="52">
        <f t="shared" ref="M4:M39" si="2">G4*L4</f>
        <v>0</v>
      </c>
      <c r="N4" s="52">
        <f t="shared" ref="N4:N39" si="3">I4+K4+M4</f>
        <v>0</v>
      </c>
    </row>
    <row r="5" spans="1:14" x14ac:dyDescent="0.25">
      <c r="A5" s="11">
        <v>3</v>
      </c>
      <c r="B5" s="12" t="s">
        <v>15</v>
      </c>
      <c r="C5" s="13" t="s">
        <v>12</v>
      </c>
      <c r="D5" s="14" t="s">
        <v>16</v>
      </c>
      <c r="E5" s="37" t="s">
        <v>17</v>
      </c>
      <c r="F5" s="24" t="s">
        <v>123</v>
      </c>
      <c r="G5" s="43">
        <v>100</v>
      </c>
      <c r="H5" s="56"/>
      <c r="I5" s="52">
        <f t="shared" si="0"/>
        <v>0</v>
      </c>
      <c r="J5" s="56"/>
      <c r="K5" s="52">
        <f t="shared" si="1"/>
        <v>0</v>
      </c>
      <c r="L5" s="56"/>
      <c r="M5" s="52">
        <f t="shared" si="2"/>
        <v>0</v>
      </c>
      <c r="N5" s="52">
        <f t="shared" si="3"/>
        <v>0</v>
      </c>
    </row>
    <row r="6" spans="1:14" x14ac:dyDescent="0.25">
      <c r="A6" s="16">
        <v>4</v>
      </c>
      <c r="B6" s="12" t="s">
        <v>18</v>
      </c>
      <c r="C6" s="13" t="s">
        <v>19</v>
      </c>
      <c r="D6" s="14" t="s">
        <v>20</v>
      </c>
      <c r="E6" s="37" t="s">
        <v>21</v>
      </c>
      <c r="F6" s="24" t="s">
        <v>123</v>
      </c>
      <c r="G6" s="43">
        <v>10000</v>
      </c>
      <c r="H6" s="56"/>
      <c r="I6" s="52">
        <f t="shared" si="0"/>
        <v>0</v>
      </c>
      <c r="J6" s="56"/>
      <c r="K6" s="52">
        <f t="shared" si="1"/>
        <v>0</v>
      </c>
      <c r="L6" s="56"/>
      <c r="M6" s="52">
        <f t="shared" si="2"/>
        <v>0</v>
      </c>
      <c r="N6" s="52">
        <f t="shared" si="3"/>
        <v>0</v>
      </c>
    </row>
    <row r="7" spans="1:14" x14ac:dyDescent="0.25">
      <c r="A7" s="11">
        <v>5</v>
      </c>
      <c r="B7" s="12" t="s">
        <v>22</v>
      </c>
      <c r="C7" s="13" t="s">
        <v>23</v>
      </c>
      <c r="D7" s="14" t="s">
        <v>24</v>
      </c>
      <c r="E7" s="37" t="s">
        <v>25</v>
      </c>
      <c r="F7" s="24" t="s">
        <v>123</v>
      </c>
      <c r="G7" s="43">
        <v>100</v>
      </c>
      <c r="H7" s="56"/>
      <c r="I7" s="52">
        <f t="shared" si="0"/>
        <v>0</v>
      </c>
      <c r="J7" s="56"/>
      <c r="K7" s="52">
        <f t="shared" si="1"/>
        <v>0</v>
      </c>
      <c r="L7" s="56"/>
      <c r="M7" s="52">
        <f t="shared" si="2"/>
        <v>0</v>
      </c>
      <c r="N7" s="52">
        <f t="shared" si="3"/>
        <v>0</v>
      </c>
    </row>
    <row r="8" spans="1:14" x14ac:dyDescent="0.25">
      <c r="A8" s="11">
        <v>6</v>
      </c>
      <c r="B8" s="12" t="s">
        <v>26</v>
      </c>
      <c r="C8" s="13" t="s">
        <v>27</v>
      </c>
      <c r="D8" s="14" t="s">
        <v>28</v>
      </c>
      <c r="E8" s="37" t="s">
        <v>29</v>
      </c>
      <c r="F8" s="24" t="s">
        <v>123</v>
      </c>
      <c r="G8" s="43">
        <v>100</v>
      </c>
      <c r="H8" s="56"/>
      <c r="I8" s="52">
        <f t="shared" si="0"/>
        <v>0</v>
      </c>
      <c r="J8" s="56"/>
      <c r="K8" s="52">
        <f t="shared" si="1"/>
        <v>0</v>
      </c>
      <c r="L8" s="56"/>
      <c r="M8" s="52">
        <f t="shared" si="2"/>
        <v>0</v>
      </c>
      <c r="N8" s="52">
        <f t="shared" si="3"/>
        <v>0</v>
      </c>
    </row>
    <row r="9" spans="1:14" x14ac:dyDescent="0.25">
      <c r="A9" s="11">
        <v>7</v>
      </c>
      <c r="B9" s="12" t="s">
        <v>30</v>
      </c>
      <c r="C9" s="13" t="s">
        <v>31</v>
      </c>
      <c r="D9" s="14" t="s">
        <v>32</v>
      </c>
      <c r="E9" s="37" t="s">
        <v>33</v>
      </c>
      <c r="F9" s="24" t="s">
        <v>123</v>
      </c>
      <c r="G9" s="43">
        <v>3000</v>
      </c>
      <c r="H9" s="56"/>
      <c r="I9" s="52">
        <f t="shared" si="0"/>
        <v>0</v>
      </c>
      <c r="J9" s="56"/>
      <c r="K9" s="52">
        <f t="shared" si="1"/>
        <v>0</v>
      </c>
      <c r="L9" s="56"/>
      <c r="M9" s="52">
        <f t="shared" si="2"/>
        <v>0</v>
      </c>
      <c r="N9" s="52">
        <f t="shared" si="3"/>
        <v>0</v>
      </c>
    </row>
    <row r="10" spans="1:14" x14ac:dyDescent="0.25">
      <c r="A10" s="16">
        <v>8</v>
      </c>
      <c r="B10" s="12" t="s">
        <v>34</v>
      </c>
      <c r="C10" s="13" t="s">
        <v>31</v>
      </c>
      <c r="D10" s="14" t="s">
        <v>35</v>
      </c>
      <c r="E10" s="37" t="s">
        <v>36</v>
      </c>
      <c r="F10" s="24" t="s">
        <v>123</v>
      </c>
      <c r="G10" s="43">
        <v>2300</v>
      </c>
      <c r="H10" s="56"/>
      <c r="I10" s="52">
        <f t="shared" si="0"/>
        <v>0</v>
      </c>
      <c r="J10" s="56"/>
      <c r="K10" s="52">
        <f t="shared" si="1"/>
        <v>0</v>
      </c>
      <c r="L10" s="56"/>
      <c r="M10" s="52">
        <f t="shared" si="2"/>
        <v>0</v>
      </c>
      <c r="N10" s="52">
        <f t="shared" si="3"/>
        <v>0</v>
      </c>
    </row>
    <row r="11" spans="1:14" x14ac:dyDescent="0.25">
      <c r="A11" s="16">
        <v>9</v>
      </c>
      <c r="B11" s="12" t="s">
        <v>37</v>
      </c>
      <c r="C11" s="13" t="s">
        <v>38</v>
      </c>
      <c r="D11" s="14" t="s">
        <v>39</v>
      </c>
      <c r="E11" s="37" t="s">
        <v>40</v>
      </c>
      <c r="F11" s="24" t="s">
        <v>123</v>
      </c>
      <c r="G11" s="43">
        <v>50</v>
      </c>
      <c r="H11" s="56"/>
      <c r="I11" s="52">
        <f t="shared" si="0"/>
        <v>0</v>
      </c>
      <c r="J11" s="56"/>
      <c r="K11" s="52">
        <f t="shared" si="1"/>
        <v>0</v>
      </c>
      <c r="L11" s="56"/>
      <c r="M11" s="52">
        <f t="shared" si="2"/>
        <v>0</v>
      </c>
      <c r="N11" s="52">
        <f t="shared" si="3"/>
        <v>0</v>
      </c>
    </row>
    <row r="12" spans="1:14" x14ac:dyDescent="0.25">
      <c r="A12" s="11">
        <v>10</v>
      </c>
      <c r="B12" s="12" t="s">
        <v>41</v>
      </c>
      <c r="C12" s="13" t="s">
        <v>42</v>
      </c>
      <c r="D12" s="14" t="s">
        <v>43</v>
      </c>
      <c r="E12" s="37" t="s">
        <v>44</v>
      </c>
      <c r="F12" s="24" t="s">
        <v>123</v>
      </c>
      <c r="G12" s="43">
        <v>10000</v>
      </c>
      <c r="H12" s="56"/>
      <c r="I12" s="52">
        <f t="shared" si="0"/>
        <v>0</v>
      </c>
      <c r="J12" s="56"/>
      <c r="K12" s="52">
        <f t="shared" si="1"/>
        <v>0</v>
      </c>
      <c r="L12" s="56"/>
      <c r="M12" s="52">
        <f t="shared" si="2"/>
        <v>0</v>
      </c>
      <c r="N12" s="52">
        <f t="shared" si="3"/>
        <v>0</v>
      </c>
    </row>
    <row r="13" spans="1:14" x14ac:dyDescent="0.25">
      <c r="A13" s="11">
        <v>11</v>
      </c>
      <c r="B13" s="12" t="s">
        <v>45</v>
      </c>
      <c r="C13" s="13" t="s">
        <v>42</v>
      </c>
      <c r="D13" s="14" t="s">
        <v>43</v>
      </c>
      <c r="E13" s="37" t="s">
        <v>46</v>
      </c>
      <c r="F13" s="24" t="s">
        <v>123</v>
      </c>
      <c r="G13" s="43">
        <v>10000</v>
      </c>
      <c r="H13" s="56"/>
      <c r="I13" s="52">
        <f t="shared" si="0"/>
        <v>0</v>
      </c>
      <c r="J13" s="56"/>
      <c r="K13" s="52">
        <f t="shared" si="1"/>
        <v>0</v>
      </c>
      <c r="L13" s="56"/>
      <c r="M13" s="52">
        <f t="shared" si="2"/>
        <v>0</v>
      </c>
      <c r="N13" s="52">
        <f t="shared" si="3"/>
        <v>0</v>
      </c>
    </row>
    <row r="14" spans="1:14" x14ac:dyDescent="0.25">
      <c r="A14" s="11">
        <v>12</v>
      </c>
      <c r="B14" s="12" t="s">
        <v>47</v>
      </c>
      <c r="C14" s="13" t="s">
        <v>48</v>
      </c>
      <c r="D14" s="14" t="s">
        <v>49</v>
      </c>
      <c r="E14" s="37" t="s">
        <v>50</v>
      </c>
      <c r="F14" s="24" t="s">
        <v>123</v>
      </c>
      <c r="G14" s="43">
        <v>60</v>
      </c>
      <c r="H14" s="56"/>
      <c r="I14" s="52">
        <f t="shared" si="0"/>
        <v>0</v>
      </c>
      <c r="J14" s="56"/>
      <c r="K14" s="52">
        <f t="shared" si="1"/>
        <v>0</v>
      </c>
      <c r="L14" s="56"/>
      <c r="M14" s="52">
        <f t="shared" si="2"/>
        <v>0</v>
      </c>
      <c r="N14" s="52">
        <f t="shared" si="3"/>
        <v>0</v>
      </c>
    </row>
    <row r="15" spans="1:14" x14ac:dyDescent="0.25">
      <c r="A15" s="11">
        <v>13</v>
      </c>
      <c r="B15" s="12" t="s">
        <v>51</v>
      </c>
      <c r="C15" s="13" t="s">
        <v>52</v>
      </c>
      <c r="D15" s="14" t="s">
        <v>16</v>
      </c>
      <c r="E15" s="37" t="s">
        <v>53</v>
      </c>
      <c r="F15" s="24" t="s">
        <v>123</v>
      </c>
      <c r="G15" s="43">
        <v>8460</v>
      </c>
      <c r="H15" s="56"/>
      <c r="I15" s="52">
        <f t="shared" si="0"/>
        <v>0</v>
      </c>
      <c r="J15" s="56"/>
      <c r="K15" s="52">
        <f t="shared" si="1"/>
        <v>0</v>
      </c>
      <c r="L15" s="56"/>
      <c r="M15" s="52">
        <f t="shared" si="2"/>
        <v>0</v>
      </c>
      <c r="N15" s="52">
        <f t="shared" si="3"/>
        <v>0</v>
      </c>
    </row>
    <row r="16" spans="1:14" x14ac:dyDescent="0.25">
      <c r="A16" s="11">
        <v>14</v>
      </c>
      <c r="B16" s="12" t="s">
        <v>54</v>
      </c>
      <c r="C16" s="13" t="s">
        <v>52</v>
      </c>
      <c r="D16" s="14" t="s">
        <v>55</v>
      </c>
      <c r="E16" s="37" t="s">
        <v>56</v>
      </c>
      <c r="F16" s="24" t="s">
        <v>123</v>
      </c>
      <c r="G16" s="43">
        <v>2000</v>
      </c>
      <c r="H16" s="56"/>
      <c r="I16" s="52">
        <f t="shared" si="0"/>
        <v>0</v>
      </c>
      <c r="J16" s="56"/>
      <c r="K16" s="52">
        <f t="shared" si="1"/>
        <v>0</v>
      </c>
      <c r="L16" s="56"/>
      <c r="M16" s="52">
        <f t="shared" si="2"/>
        <v>0</v>
      </c>
      <c r="N16" s="52">
        <f t="shared" si="3"/>
        <v>0</v>
      </c>
    </row>
    <row r="17" spans="1:14" x14ac:dyDescent="0.25">
      <c r="A17" s="11">
        <v>15</v>
      </c>
      <c r="B17" s="12" t="s">
        <v>57</v>
      </c>
      <c r="C17" s="13" t="s">
        <v>58</v>
      </c>
      <c r="D17" s="14" t="s">
        <v>59</v>
      </c>
      <c r="E17" s="37" t="s">
        <v>60</v>
      </c>
      <c r="F17" s="24" t="s">
        <v>123</v>
      </c>
      <c r="G17" s="43">
        <v>140</v>
      </c>
      <c r="H17" s="56"/>
      <c r="I17" s="52">
        <f t="shared" si="0"/>
        <v>0</v>
      </c>
      <c r="J17" s="56"/>
      <c r="K17" s="52">
        <f t="shared" si="1"/>
        <v>0</v>
      </c>
      <c r="L17" s="56"/>
      <c r="M17" s="52">
        <f t="shared" si="2"/>
        <v>0</v>
      </c>
      <c r="N17" s="52">
        <f t="shared" si="3"/>
        <v>0</v>
      </c>
    </row>
    <row r="18" spans="1:14" x14ac:dyDescent="0.25">
      <c r="A18" s="11">
        <v>16</v>
      </c>
      <c r="B18" s="12" t="s">
        <v>61</v>
      </c>
      <c r="C18" s="13" t="s">
        <v>62</v>
      </c>
      <c r="D18" s="14" t="s">
        <v>63</v>
      </c>
      <c r="E18" s="37" t="s">
        <v>64</v>
      </c>
      <c r="F18" s="24" t="s">
        <v>123</v>
      </c>
      <c r="G18" s="43">
        <v>180</v>
      </c>
      <c r="H18" s="56"/>
      <c r="I18" s="52">
        <f t="shared" si="0"/>
        <v>0</v>
      </c>
      <c r="J18" s="56"/>
      <c r="K18" s="52">
        <f t="shared" si="1"/>
        <v>0</v>
      </c>
      <c r="L18" s="56"/>
      <c r="M18" s="52">
        <f t="shared" si="2"/>
        <v>0</v>
      </c>
      <c r="N18" s="52">
        <f t="shared" si="3"/>
        <v>0</v>
      </c>
    </row>
    <row r="19" spans="1:14" x14ac:dyDescent="0.25">
      <c r="A19" s="11">
        <v>17</v>
      </c>
      <c r="B19" s="12" t="s">
        <v>65</v>
      </c>
      <c r="C19" s="13" t="s">
        <v>62</v>
      </c>
      <c r="D19" s="14" t="s">
        <v>63</v>
      </c>
      <c r="E19" s="37" t="s">
        <v>66</v>
      </c>
      <c r="F19" s="24" t="s">
        <v>123</v>
      </c>
      <c r="G19" s="43">
        <v>180</v>
      </c>
      <c r="H19" s="56"/>
      <c r="I19" s="52">
        <f t="shared" si="0"/>
        <v>0</v>
      </c>
      <c r="J19" s="56"/>
      <c r="K19" s="52">
        <f t="shared" si="1"/>
        <v>0</v>
      </c>
      <c r="L19" s="56"/>
      <c r="M19" s="52">
        <f t="shared" si="2"/>
        <v>0</v>
      </c>
      <c r="N19" s="52">
        <f t="shared" si="3"/>
        <v>0</v>
      </c>
    </row>
    <row r="20" spans="1:14" x14ac:dyDescent="0.25">
      <c r="A20" s="11">
        <v>18</v>
      </c>
      <c r="B20" s="12" t="s">
        <v>67</v>
      </c>
      <c r="C20" s="13" t="s">
        <v>62</v>
      </c>
      <c r="D20" s="14" t="s">
        <v>63</v>
      </c>
      <c r="E20" s="37" t="s">
        <v>68</v>
      </c>
      <c r="F20" s="24" t="s">
        <v>123</v>
      </c>
      <c r="G20" s="43">
        <v>180</v>
      </c>
      <c r="H20" s="56"/>
      <c r="I20" s="52">
        <f t="shared" si="0"/>
        <v>0</v>
      </c>
      <c r="J20" s="56"/>
      <c r="K20" s="52">
        <f t="shared" si="1"/>
        <v>0</v>
      </c>
      <c r="L20" s="56"/>
      <c r="M20" s="52">
        <f t="shared" si="2"/>
        <v>0</v>
      </c>
      <c r="N20" s="52">
        <f t="shared" si="3"/>
        <v>0</v>
      </c>
    </row>
    <row r="21" spans="1:14" x14ac:dyDescent="0.25">
      <c r="A21" s="11">
        <v>19</v>
      </c>
      <c r="B21" s="12" t="s">
        <v>69</v>
      </c>
      <c r="C21" s="13" t="s">
        <v>70</v>
      </c>
      <c r="D21" s="14" t="s">
        <v>71</v>
      </c>
      <c r="E21" s="37" t="s">
        <v>72</v>
      </c>
      <c r="F21" s="24" t="s">
        <v>123</v>
      </c>
      <c r="G21" s="43">
        <v>650</v>
      </c>
      <c r="H21" s="56"/>
      <c r="I21" s="52">
        <f t="shared" si="0"/>
        <v>0</v>
      </c>
      <c r="J21" s="56"/>
      <c r="K21" s="52">
        <f t="shared" si="1"/>
        <v>0</v>
      </c>
      <c r="L21" s="56"/>
      <c r="M21" s="52">
        <f t="shared" si="2"/>
        <v>0</v>
      </c>
      <c r="N21" s="52">
        <f t="shared" si="3"/>
        <v>0</v>
      </c>
    </row>
    <row r="22" spans="1:14" x14ac:dyDescent="0.25">
      <c r="A22" s="11">
        <v>20</v>
      </c>
      <c r="B22" s="12" t="s">
        <v>73</v>
      </c>
      <c r="C22" s="13" t="s">
        <v>74</v>
      </c>
      <c r="D22" s="14" t="s">
        <v>75</v>
      </c>
      <c r="E22" s="37" t="s">
        <v>76</v>
      </c>
      <c r="F22" s="24" t="s">
        <v>123</v>
      </c>
      <c r="G22" s="43">
        <v>300</v>
      </c>
      <c r="H22" s="56"/>
      <c r="I22" s="52">
        <f t="shared" si="0"/>
        <v>0</v>
      </c>
      <c r="J22" s="56"/>
      <c r="K22" s="52">
        <f t="shared" si="1"/>
        <v>0</v>
      </c>
      <c r="L22" s="56"/>
      <c r="M22" s="52">
        <f t="shared" si="2"/>
        <v>0</v>
      </c>
      <c r="N22" s="52">
        <f t="shared" si="3"/>
        <v>0</v>
      </c>
    </row>
    <row r="23" spans="1:14" x14ac:dyDescent="0.25">
      <c r="A23" s="11">
        <v>21</v>
      </c>
      <c r="B23" s="12" t="s">
        <v>77</v>
      </c>
      <c r="C23" s="13" t="s">
        <v>78</v>
      </c>
      <c r="D23" s="14" t="s">
        <v>24</v>
      </c>
      <c r="E23" s="37" t="s">
        <v>79</v>
      </c>
      <c r="F23" s="24" t="s">
        <v>123</v>
      </c>
      <c r="G23" s="43">
        <v>1250</v>
      </c>
      <c r="H23" s="56"/>
      <c r="I23" s="52">
        <f t="shared" si="0"/>
        <v>0</v>
      </c>
      <c r="J23" s="56"/>
      <c r="K23" s="52">
        <f t="shared" si="1"/>
        <v>0</v>
      </c>
      <c r="L23" s="56"/>
      <c r="M23" s="52">
        <f t="shared" si="2"/>
        <v>0</v>
      </c>
      <c r="N23" s="52">
        <f t="shared" si="3"/>
        <v>0</v>
      </c>
    </row>
    <row r="24" spans="1:14" x14ac:dyDescent="0.25">
      <c r="A24" s="11">
        <v>22</v>
      </c>
      <c r="B24" s="12" t="s">
        <v>80</v>
      </c>
      <c r="C24" s="13" t="s">
        <v>81</v>
      </c>
      <c r="D24" s="14" t="s">
        <v>82</v>
      </c>
      <c r="E24" s="37" t="s">
        <v>83</v>
      </c>
      <c r="F24" s="24" t="s">
        <v>123</v>
      </c>
      <c r="G24" s="43">
        <v>300</v>
      </c>
      <c r="H24" s="56"/>
      <c r="I24" s="52">
        <f t="shared" si="0"/>
        <v>0</v>
      </c>
      <c r="J24" s="56"/>
      <c r="K24" s="52">
        <f t="shared" si="1"/>
        <v>0</v>
      </c>
      <c r="L24" s="56"/>
      <c r="M24" s="52">
        <f t="shared" si="2"/>
        <v>0</v>
      </c>
      <c r="N24" s="52">
        <f t="shared" si="3"/>
        <v>0</v>
      </c>
    </row>
    <row r="25" spans="1:14" x14ac:dyDescent="0.25">
      <c r="A25" s="11">
        <v>23</v>
      </c>
      <c r="B25" s="12" t="s">
        <v>84</v>
      </c>
      <c r="C25" s="13" t="s">
        <v>85</v>
      </c>
      <c r="D25" s="14" t="s">
        <v>28</v>
      </c>
      <c r="E25" s="37" t="s">
        <v>86</v>
      </c>
      <c r="F25" s="24" t="s">
        <v>123</v>
      </c>
      <c r="G25" s="43">
        <v>100</v>
      </c>
      <c r="H25" s="56"/>
      <c r="I25" s="52">
        <f t="shared" si="0"/>
        <v>0</v>
      </c>
      <c r="J25" s="56"/>
      <c r="K25" s="52">
        <f t="shared" si="1"/>
        <v>0</v>
      </c>
      <c r="L25" s="56"/>
      <c r="M25" s="52">
        <f t="shared" si="2"/>
        <v>0</v>
      </c>
      <c r="N25" s="52">
        <f t="shared" si="3"/>
        <v>0</v>
      </c>
    </row>
    <row r="26" spans="1:14" x14ac:dyDescent="0.25">
      <c r="A26" s="11">
        <v>24</v>
      </c>
      <c r="B26" s="12" t="s">
        <v>87</v>
      </c>
      <c r="C26" s="13" t="s">
        <v>85</v>
      </c>
      <c r="D26" s="14" t="s">
        <v>28</v>
      </c>
      <c r="E26" s="37" t="s">
        <v>88</v>
      </c>
      <c r="F26" s="24" t="s">
        <v>123</v>
      </c>
      <c r="G26" s="43">
        <v>100</v>
      </c>
      <c r="H26" s="56"/>
      <c r="I26" s="52">
        <f t="shared" si="0"/>
        <v>0</v>
      </c>
      <c r="J26" s="56"/>
      <c r="K26" s="52">
        <f t="shared" si="1"/>
        <v>0</v>
      </c>
      <c r="L26" s="56"/>
      <c r="M26" s="52">
        <f t="shared" si="2"/>
        <v>0</v>
      </c>
      <c r="N26" s="52">
        <f t="shared" si="3"/>
        <v>0</v>
      </c>
    </row>
    <row r="27" spans="1:14" x14ac:dyDescent="0.25">
      <c r="A27" s="11">
        <v>25</v>
      </c>
      <c r="B27" s="12" t="s">
        <v>89</v>
      </c>
      <c r="C27" s="13" t="s">
        <v>85</v>
      </c>
      <c r="D27" s="14" t="s">
        <v>28</v>
      </c>
      <c r="E27" s="37" t="s">
        <v>90</v>
      </c>
      <c r="F27" s="24" t="s">
        <v>123</v>
      </c>
      <c r="G27" s="43">
        <v>100</v>
      </c>
      <c r="H27" s="56"/>
      <c r="I27" s="52">
        <f t="shared" si="0"/>
        <v>0</v>
      </c>
      <c r="J27" s="56"/>
      <c r="K27" s="52">
        <f t="shared" si="1"/>
        <v>0</v>
      </c>
      <c r="L27" s="56"/>
      <c r="M27" s="52">
        <f t="shared" si="2"/>
        <v>0</v>
      </c>
      <c r="N27" s="52">
        <f t="shared" si="3"/>
        <v>0</v>
      </c>
    </row>
    <row r="28" spans="1:14" x14ac:dyDescent="0.25">
      <c r="A28" s="11">
        <v>26</v>
      </c>
      <c r="B28" s="12" t="s">
        <v>91</v>
      </c>
      <c r="C28" s="13" t="s">
        <v>92</v>
      </c>
      <c r="D28" s="14" t="s">
        <v>93</v>
      </c>
      <c r="E28" s="37" t="s">
        <v>94</v>
      </c>
      <c r="F28" s="24" t="s">
        <v>123</v>
      </c>
      <c r="G28" s="43">
        <v>5000</v>
      </c>
      <c r="H28" s="56"/>
      <c r="I28" s="52">
        <f t="shared" si="0"/>
        <v>0</v>
      </c>
      <c r="J28" s="56"/>
      <c r="K28" s="52">
        <f t="shared" si="1"/>
        <v>0</v>
      </c>
      <c r="L28" s="56"/>
      <c r="M28" s="52">
        <f t="shared" si="2"/>
        <v>0</v>
      </c>
      <c r="N28" s="52">
        <f t="shared" si="3"/>
        <v>0</v>
      </c>
    </row>
    <row r="29" spans="1:14" x14ac:dyDescent="0.25">
      <c r="A29" s="11">
        <v>27</v>
      </c>
      <c r="B29" s="12" t="s">
        <v>95</v>
      </c>
      <c r="C29" s="13" t="s">
        <v>92</v>
      </c>
      <c r="D29" s="14" t="s">
        <v>93</v>
      </c>
      <c r="E29" s="37" t="s">
        <v>96</v>
      </c>
      <c r="F29" s="24" t="s">
        <v>123</v>
      </c>
      <c r="G29" s="43">
        <v>5000</v>
      </c>
      <c r="H29" s="56"/>
      <c r="I29" s="52">
        <f t="shared" si="0"/>
        <v>0</v>
      </c>
      <c r="J29" s="56"/>
      <c r="K29" s="52">
        <f t="shared" si="1"/>
        <v>0</v>
      </c>
      <c r="L29" s="56"/>
      <c r="M29" s="52">
        <f t="shared" si="2"/>
        <v>0</v>
      </c>
      <c r="N29" s="52">
        <f t="shared" si="3"/>
        <v>0</v>
      </c>
    </row>
    <row r="30" spans="1:14" x14ac:dyDescent="0.25">
      <c r="A30" s="11">
        <v>28</v>
      </c>
      <c r="B30" s="12" t="s">
        <v>97</v>
      </c>
      <c r="C30" s="13" t="s">
        <v>98</v>
      </c>
      <c r="D30" s="14" t="s">
        <v>71</v>
      </c>
      <c r="E30" s="37" t="s">
        <v>99</v>
      </c>
      <c r="F30" s="24" t="s">
        <v>123</v>
      </c>
      <c r="G30" s="43">
        <v>670</v>
      </c>
      <c r="H30" s="56"/>
      <c r="I30" s="52">
        <f t="shared" si="0"/>
        <v>0</v>
      </c>
      <c r="J30" s="56"/>
      <c r="K30" s="52">
        <f t="shared" si="1"/>
        <v>0</v>
      </c>
      <c r="L30" s="56"/>
      <c r="M30" s="52">
        <f t="shared" si="2"/>
        <v>0</v>
      </c>
      <c r="N30" s="52">
        <f t="shared" si="3"/>
        <v>0</v>
      </c>
    </row>
    <row r="31" spans="1:14" x14ac:dyDescent="0.25">
      <c r="A31" s="11">
        <v>29</v>
      </c>
      <c r="B31" s="12" t="s">
        <v>100</v>
      </c>
      <c r="C31" s="13" t="s">
        <v>98</v>
      </c>
      <c r="D31" s="14" t="s">
        <v>71</v>
      </c>
      <c r="E31" s="37" t="s">
        <v>101</v>
      </c>
      <c r="F31" s="24" t="s">
        <v>123</v>
      </c>
      <c r="G31" s="43">
        <v>250</v>
      </c>
      <c r="H31" s="56"/>
      <c r="I31" s="52">
        <f t="shared" si="0"/>
        <v>0</v>
      </c>
      <c r="J31" s="56"/>
      <c r="K31" s="52">
        <f t="shared" si="1"/>
        <v>0</v>
      </c>
      <c r="L31" s="56"/>
      <c r="M31" s="52">
        <f t="shared" si="2"/>
        <v>0</v>
      </c>
      <c r="N31" s="52">
        <f t="shared" si="3"/>
        <v>0</v>
      </c>
    </row>
    <row r="32" spans="1:14" x14ac:dyDescent="0.25">
      <c r="A32" s="11">
        <v>30</v>
      </c>
      <c r="B32" s="12" t="s">
        <v>102</v>
      </c>
      <c r="C32" s="13" t="s">
        <v>98</v>
      </c>
      <c r="D32" s="14" t="s">
        <v>71</v>
      </c>
      <c r="E32" s="37" t="s">
        <v>103</v>
      </c>
      <c r="F32" s="24" t="s">
        <v>123</v>
      </c>
      <c r="G32" s="43">
        <v>250</v>
      </c>
      <c r="H32" s="56"/>
      <c r="I32" s="52">
        <f t="shared" si="0"/>
        <v>0</v>
      </c>
      <c r="J32" s="56"/>
      <c r="K32" s="52">
        <f t="shared" si="1"/>
        <v>0</v>
      </c>
      <c r="L32" s="56"/>
      <c r="M32" s="52">
        <f t="shared" si="2"/>
        <v>0</v>
      </c>
      <c r="N32" s="52">
        <f t="shared" si="3"/>
        <v>0</v>
      </c>
    </row>
    <row r="33" spans="1:14" s="20" customFormat="1" x14ac:dyDescent="0.25">
      <c r="A33" s="11">
        <v>31</v>
      </c>
      <c r="B33" s="17" t="s">
        <v>104</v>
      </c>
      <c r="C33" s="18" t="s">
        <v>98</v>
      </c>
      <c r="D33" s="19" t="s">
        <v>71</v>
      </c>
      <c r="E33" s="38" t="s">
        <v>105</v>
      </c>
      <c r="F33" s="24" t="s">
        <v>123</v>
      </c>
      <c r="G33" s="43">
        <v>250</v>
      </c>
      <c r="H33" s="56"/>
      <c r="I33" s="52">
        <f t="shared" si="0"/>
        <v>0</v>
      </c>
      <c r="J33" s="56"/>
      <c r="K33" s="52">
        <f t="shared" si="1"/>
        <v>0</v>
      </c>
      <c r="L33" s="56"/>
      <c r="M33" s="52">
        <f t="shared" si="2"/>
        <v>0</v>
      </c>
      <c r="N33" s="52">
        <f t="shared" si="3"/>
        <v>0</v>
      </c>
    </row>
    <row r="34" spans="1:14" x14ac:dyDescent="0.25">
      <c r="A34" s="11">
        <v>32</v>
      </c>
      <c r="B34" s="21" t="s">
        <v>106</v>
      </c>
      <c r="C34" s="13" t="s">
        <v>98</v>
      </c>
      <c r="D34" s="14" t="s">
        <v>107</v>
      </c>
      <c r="E34" s="39" t="s">
        <v>108</v>
      </c>
      <c r="F34" s="24" t="s">
        <v>123</v>
      </c>
      <c r="G34" s="43">
        <v>150</v>
      </c>
      <c r="H34" s="56"/>
      <c r="I34" s="52">
        <f t="shared" si="0"/>
        <v>0</v>
      </c>
      <c r="J34" s="56"/>
      <c r="K34" s="52">
        <f t="shared" si="1"/>
        <v>0</v>
      </c>
      <c r="L34" s="56"/>
      <c r="M34" s="52">
        <f t="shared" si="2"/>
        <v>0</v>
      </c>
      <c r="N34" s="52">
        <f t="shared" si="3"/>
        <v>0</v>
      </c>
    </row>
    <row r="35" spans="1:14" x14ac:dyDescent="0.25">
      <c r="A35" s="11">
        <v>33</v>
      </c>
      <c r="B35" s="21" t="s">
        <v>109</v>
      </c>
      <c r="C35" s="13" t="s">
        <v>110</v>
      </c>
      <c r="D35" s="14" t="s">
        <v>111</v>
      </c>
      <c r="E35" s="39" t="s">
        <v>112</v>
      </c>
      <c r="F35" s="24" t="s">
        <v>123</v>
      </c>
      <c r="G35" s="43">
        <v>7500</v>
      </c>
      <c r="H35" s="56"/>
      <c r="I35" s="52">
        <f t="shared" si="0"/>
        <v>0</v>
      </c>
      <c r="J35" s="56"/>
      <c r="K35" s="52">
        <f t="shared" si="1"/>
        <v>0</v>
      </c>
      <c r="L35" s="56"/>
      <c r="M35" s="52">
        <f t="shared" si="2"/>
        <v>0</v>
      </c>
      <c r="N35" s="52">
        <f t="shared" si="3"/>
        <v>0</v>
      </c>
    </row>
    <row r="36" spans="1:14" x14ac:dyDescent="0.25">
      <c r="A36" s="11">
        <v>34</v>
      </c>
      <c r="B36" s="21" t="s">
        <v>113</v>
      </c>
      <c r="C36" s="13" t="s">
        <v>110</v>
      </c>
      <c r="D36" s="14" t="s">
        <v>111</v>
      </c>
      <c r="E36" s="39" t="s">
        <v>114</v>
      </c>
      <c r="F36" s="24" t="s">
        <v>123</v>
      </c>
      <c r="G36" s="43">
        <v>7500</v>
      </c>
      <c r="H36" s="56"/>
      <c r="I36" s="52">
        <f t="shared" si="0"/>
        <v>0</v>
      </c>
      <c r="J36" s="56"/>
      <c r="K36" s="52">
        <f t="shared" si="1"/>
        <v>0</v>
      </c>
      <c r="L36" s="56"/>
      <c r="M36" s="52">
        <f t="shared" si="2"/>
        <v>0</v>
      </c>
      <c r="N36" s="52">
        <f t="shared" si="3"/>
        <v>0</v>
      </c>
    </row>
    <row r="37" spans="1:14" x14ac:dyDescent="0.25">
      <c r="A37" s="11">
        <v>35</v>
      </c>
      <c r="B37" s="21" t="s">
        <v>115</v>
      </c>
      <c r="C37" s="13" t="s">
        <v>110</v>
      </c>
      <c r="D37" s="14" t="s">
        <v>111</v>
      </c>
      <c r="E37" s="39" t="s">
        <v>116</v>
      </c>
      <c r="F37" s="24" t="s">
        <v>123</v>
      </c>
      <c r="G37" s="43">
        <v>5000</v>
      </c>
      <c r="H37" s="56"/>
      <c r="I37" s="52">
        <f t="shared" si="0"/>
        <v>0</v>
      </c>
      <c r="J37" s="56"/>
      <c r="K37" s="52">
        <f t="shared" si="1"/>
        <v>0</v>
      </c>
      <c r="L37" s="56"/>
      <c r="M37" s="52">
        <f t="shared" si="2"/>
        <v>0</v>
      </c>
      <c r="N37" s="52">
        <f t="shared" si="3"/>
        <v>0</v>
      </c>
    </row>
    <row r="38" spans="1:14" x14ac:dyDescent="0.25">
      <c r="A38" s="11">
        <v>36</v>
      </c>
      <c r="B38" s="21" t="s">
        <v>117</v>
      </c>
      <c r="C38" s="13" t="s">
        <v>118</v>
      </c>
      <c r="D38" s="14" t="s">
        <v>119</v>
      </c>
      <c r="E38" s="39" t="s">
        <v>120</v>
      </c>
      <c r="F38" s="24" t="s">
        <v>123</v>
      </c>
      <c r="G38" s="43">
        <v>500</v>
      </c>
      <c r="H38" s="56"/>
      <c r="I38" s="52">
        <f>G38*H38</f>
        <v>0</v>
      </c>
      <c r="J38" s="56"/>
      <c r="K38" s="52">
        <f t="shared" si="1"/>
        <v>0</v>
      </c>
      <c r="L38" s="56"/>
      <c r="M38" s="52">
        <f t="shared" si="2"/>
        <v>0</v>
      </c>
      <c r="N38" s="52">
        <f t="shared" si="3"/>
        <v>0</v>
      </c>
    </row>
    <row r="39" spans="1:14" x14ac:dyDescent="0.25">
      <c r="A39" s="47">
        <v>37</v>
      </c>
      <c r="B39" s="22" t="s">
        <v>121</v>
      </c>
      <c r="C39" s="18" t="s">
        <v>118</v>
      </c>
      <c r="D39" s="19" t="s">
        <v>119</v>
      </c>
      <c r="E39" s="40" t="s">
        <v>122</v>
      </c>
      <c r="F39" s="48" t="s">
        <v>123</v>
      </c>
      <c r="G39" s="49">
        <v>500</v>
      </c>
      <c r="H39" s="57"/>
      <c r="I39" s="52">
        <f>G39*H39</f>
        <v>0</v>
      </c>
      <c r="J39" s="57"/>
      <c r="K39" s="52">
        <f t="shared" si="1"/>
        <v>0</v>
      </c>
      <c r="L39" s="57"/>
      <c r="M39" s="52">
        <f t="shared" si="2"/>
        <v>0</v>
      </c>
      <c r="N39" s="52">
        <f t="shared" si="3"/>
        <v>0</v>
      </c>
    </row>
    <row r="40" spans="1:14" ht="15.75" x14ac:dyDescent="0.25">
      <c r="A40" s="64" t="s">
        <v>156</v>
      </c>
      <c r="B40" s="64"/>
      <c r="C40" s="64"/>
      <c r="D40" s="64"/>
      <c r="E40" s="64"/>
      <c r="F40" s="64"/>
      <c r="G40" s="64"/>
      <c r="H40" s="64"/>
      <c r="I40" s="64"/>
      <c r="J40" s="64"/>
      <c r="K40" s="64"/>
      <c r="L40" s="64"/>
      <c r="M40" s="64"/>
      <c r="N40" s="53">
        <f>SUM(N3:N39)</f>
        <v>0</v>
      </c>
    </row>
    <row r="42" spans="1:14" ht="19.5" customHeight="1" x14ac:dyDescent="0.25"/>
  </sheetData>
  <sheetProtection algorithmName="SHA-512" hashValue="5DPfTydwQ3kiYKDr3Za8Lr03/NOEpYoGaO0G5I2oHklG9hqy2dcXFkHHZHxLyhBv8wvb3P2ELe4Zk2OWLvVFRg==" saltValue="iiYJBfFIAJrQMZFqaDy8Ig==" spinCount="100000" sheet="1" objects="1" scenarios="1" selectLockedCells="1"/>
  <sortState ref="B58:B62">
    <sortCondition ref="B61"/>
  </sortState>
  <mergeCells count="2">
    <mergeCell ref="A1:H1"/>
    <mergeCell ref="A40:M40"/>
  </mergeCells>
  <pageMargins left="0.25" right="0.25" top="0.5" bottom="0.5" header="0.3" footer="0.3"/>
  <pageSetup scale="49" orientation="landscape" r:id="rId1"/>
  <headerFooter>
    <oddHeader>&amp;F</oddHeader>
    <oddFooter>&amp;LDavis, Ramon GSA - Building Maintenance Department&amp;CPage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C14" sqref="C14"/>
    </sheetView>
  </sheetViews>
  <sheetFormatPr defaultRowHeight="15" x14ac:dyDescent="0.25"/>
  <cols>
    <col min="1" max="1" width="5.42578125" bestFit="1" customWidth="1"/>
    <col min="2" max="2" width="31.42578125" bestFit="1" customWidth="1"/>
    <col min="3" max="3" width="18" bestFit="1" customWidth="1"/>
  </cols>
  <sheetData>
    <row r="1" spans="1:3" ht="19.5" thickBot="1" x14ac:dyDescent="0.35">
      <c r="A1" s="65" t="s">
        <v>124</v>
      </c>
      <c r="B1" s="66"/>
      <c r="C1" s="67"/>
    </row>
    <row r="2" spans="1:3" ht="16.5" thickBot="1" x14ac:dyDescent="0.3">
      <c r="A2" s="30" t="s">
        <v>125</v>
      </c>
      <c r="B2" s="32" t="s">
        <v>127</v>
      </c>
      <c r="C2" s="31" t="s">
        <v>126</v>
      </c>
    </row>
    <row r="3" spans="1:3" x14ac:dyDescent="0.25">
      <c r="A3" s="26">
        <v>1</v>
      </c>
      <c r="B3" s="10" t="s">
        <v>128</v>
      </c>
      <c r="C3" s="58"/>
    </row>
    <row r="4" spans="1:3" x14ac:dyDescent="0.25">
      <c r="A4" s="27">
        <v>2</v>
      </c>
      <c r="B4" s="15" t="s">
        <v>137</v>
      </c>
      <c r="C4" s="59"/>
    </row>
    <row r="5" spans="1:3" x14ac:dyDescent="0.25">
      <c r="A5" s="27">
        <v>3</v>
      </c>
      <c r="B5" s="15" t="s">
        <v>130</v>
      </c>
      <c r="C5" s="59"/>
    </row>
    <row r="6" spans="1:3" x14ac:dyDescent="0.25">
      <c r="A6" s="27">
        <v>4</v>
      </c>
      <c r="B6" s="15" t="s">
        <v>132</v>
      </c>
      <c r="C6" s="59"/>
    </row>
    <row r="7" spans="1:3" x14ac:dyDescent="0.25">
      <c r="A7" s="27">
        <v>5</v>
      </c>
      <c r="B7" s="15" t="s">
        <v>131</v>
      </c>
      <c r="C7" s="59"/>
    </row>
    <row r="8" spans="1:3" x14ac:dyDescent="0.25">
      <c r="A8" s="27">
        <v>6</v>
      </c>
      <c r="B8" s="15" t="s">
        <v>134</v>
      </c>
      <c r="C8" s="59"/>
    </row>
    <row r="9" spans="1:3" x14ac:dyDescent="0.25">
      <c r="A9" s="27">
        <v>7</v>
      </c>
      <c r="B9" s="15" t="s">
        <v>135</v>
      </c>
      <c r="C9" s="59"/>
    </row>
    <row r="10" spans="1:3" x14ac:dyDescent="0.25">
      <c r="A10" s="27">
        <v>8</v>
      </c>
      <c r="B10" s="15" t="s">
        <v>136</v>
      </c>
      <c r="C10" s="59"/>
    </row>
    <row r="11" spans="1:3" x14ac:dyDescent="0.25">
      <c r="A11" s="27">
        <v>9</v>
      </c>
      <c r="B11" s="15" t="s">
        <v>133</v>
      </c>
      <c r="C11" s="59"/>
    </row>
    <row r="12" spans="1:3" ht="15.75" thickBot="1" x14ac:dyDescent="0.3">
      <c r="A12" s="28">
        <v>10</v>
      </c>
      <c r="B12" s="25" t="s">
        <v>129</v>
      </c>
      <c r="C12" s="60"/>
    </row>
    <row r="13" spans="1:3" ht="16.5" thickBot="1" x14ac:dyDescent="0.3">
      <c r="A13" s="30" t="s">
        <v>125</v>
      </c>
      <c r="B13" s="32" t="s">
        <v>138</v>
      </c>
      <c r="C13" s="31" t="s">
        <v>126</v>
      </c>
    </row>
    <row r="14" spans="1:3" x14ac:dyDescent="0.25">
      <c r="A14" s="26">
        <v>1</v>
      </c>
      <c r="B14" s="33" t="s">
        <v>140</v>
      </c>
      <c r="C14" s="58"/>
    </row>
    <row r="15" spans="1:3" x14ac:dyDescent="0.25">
      <c r="A15" s="27">
        <v>2</v>
      </c>
      <c r="B15" s="34" t="s">
        <v>142</v>
      </c>
      <c r="C15" s="59"/>
    </row>
    <row r="16" spans="1:3" x14ac:dyDescent="0.25">
      <c r="A16" s="27">
        <v>3</v>
      </c>
      <c r="B16" s="34" t="s">
        <v>141</v>
      </c>
      <c r="C16" s="59"/>
    </row>
    <row r="17" spans="1:8" x14ac:dyDescent="0.25">
      <c r="A17" s="27">
        <v>4</v>
      </c>
      <c r="B17" s="34" t="s">
        <v>139</v>
      </c>
      <c r="C17" s="59"/>
    </row>
    <row r="18" spans="1:8" ht="15.75" thickBot="1" x14ac:dyDescent="0.3">
      <c r="A18" s="29">
        <v>5</v>
      </c>
      <c r="B18" s="35" t="s">
        <v>143</v>
      </c>
      <c r="C18" s="61"/>
    </row>
    <row r="21" spans="1:8" ht="143.25" customHeight="1" x14ac:dyDescent="0.25">
      <c r="A21" s="68" t="s">
        <v>157</v>
      </c>
      <c r="B21" s="69"/>
      <c r="C21" s="69"/>
      <c r="D21" s="45"/>
      <c r="E21" s="45"/>
      <c r="F21" s="45"/>
      <c r="G21" s="45"/>
      <c r="H21" s="45"/>
    </row>
    <row r="23" spans="1:8" ht="29.25" customHeight="1" x14ac:dyDescent="0.25">
      <c r="A23" s="70" t="s">
        <v>158</v>
      </c>
      <c r="B23" s="70"/>
      <c r="C23" s="70"/>
    </row>
  </sheetData>
  <sheetProtection algorithmName="SHA-512" hashValue="EspSqdY6VUXUexUAoINym12CLUYn2kVz6JKzHbY7srf97hGLUyrpmFWxpxZzcG3QLAmdkfuIQM3z3oD7PQWA5w==" saltValue="kPL9+6FxHBRhlXedhKuqzA==" spinCount="100000" sheet="1" objects="1" scenarios="1" selectLockedCells="1"/>
  <mergeCells count="3">
    <mergeCell ref="A1:C1"/>
    <mergeCell ref="A21:C21"/>
    <mergeCell ref="A23:C2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Table A</vt:lpstr>
      <vt:lpstr>Off_Non Contract Discount</vt:lpstr>
    </vt:vector>
  </TitlesOfParts>
  <Company>General Services Agency, 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Ramon GSA - Building Maintenance Department</dc:creator>
  <cp:lastModifiedBy>lhopkins1</cp:lastModifiedBy>
  <dcterms:created xsi:type="dcterms:W3CDTF">2019-01-30T16:02:05Z</dcterms:created>
  <dcterms:modified xsi:type="dcterms:W3CDTF">2019-03-20T15:25:13Z</dcterms:modified>
</cp:coreProperties>
</file>