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I:\OAP\CONTRACTING OPPORTUNITIES\Purchasing\Purchasing Online 2022\RFQ #902194 Fire Apparatus Tires and Tire Services\"/>
    </mc:Choice>
  </mc:AlternateContent>
  <xr:revisionPtr revIDLastSave="0" documentId="8_{AF608C20-DE76-40D5-A597-C7CBB17A32E1}" xr6:coauthVersionLast="47" xr6:coauthVersionMax="47" xr10:uidLastSave="{00000000-0000-0000-0000-000000000000}"/>
  <bookViews>
    <workbookView xWindow="-110" yWindow="-110" windowWidth="19420" windowHeight="10420" activeTab="2" xr2:uid="{6376ECA5-A179-4299-A278-B005071CD8EA}"/>
  </bookViews>
  <sheets>
    <sheet name="Instructions" sheetId="2" r:id="rId1"/>
    <sheet name="902194 Bid Form - Tires" sheetId="1" r:id="rId2"/>
    <sheet name="902194 Bid Form - Tire Servic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3" l="1"/>
  <c r="I29" i="3"/>
  <c r="G29" i="3"/>
  <c r="L29" i="3" s="1"/>
  <c r="K28" i="3"/>
  <c r="I28" i="3"/>
  <c r="G28" i="3"/>
  <c r="L28" i="3" s="1"/>
  <c r="K27" i="3"/>
  <c r="I27" i="3"/>
  <c r="G27" i="3"/>
  <c r="L27" i="3" s="1"/>
  <c r="K26" i="3"/>
  <c r="I26" i="3"/>
  <c r="G26" i="3"/>
  <c r="L26" i="3" s="1"/>
  <c r="K25" i="3"/>
  <c r="I25" i="3"/>
  <c r="G25" i="3"/>
  <c r="L25" i="3" s="1"/>
  <c r="K24" i="3"/>
  <c r="I24" i="3"/>
  <c r="G24" i="3"/>
  <c r="L24" i="3" s="1"/>
  <c r="K23" i="3"/>
  <c r="I23" i="3"/>
  <c r="G23" i="3"/>
  <c r="L23" i="3" s="1"/>
  <c r="K22" i="3"/>
  <c r="I22" i="3"/>
  <c r="G22" i="3"/>
  <c r="L22" i="3" s="1"/>
  <c r="K21" i="3"/>
  <c r="I21" i="3"/>
  <c r="G21" i="3"/>
  <c r="L21" i="3" s="1"/>
  <c r="K20" i="3"/>
  <c r="I20" i="3"/>
  <c r="G20" i="3"/>
  <c r="L20" i="3" s="1"/>
  <c r="K19" i="3"/>
  <c r="I19" i="3"/>
  <c r="G19" i="3"/>
  <c r="L19" i="3" s="1"/>
  <c r="K18" i="3"/>
  <c r="I18" i="3"/>
  <c r="G18" i="3"/>
  <c r="L18" i="3" s="1"/>
  <c r="K17" i="3"/>
  <c r="I17" i="3"/>
  <c r="G17" i="3"/>
  <c r="L17" i="3" s="1"/>
  <c r="K16" i="3"/>
  <c r="I16" i="3"/>
  <c r="G16" i="3"/>
  <c r="L16" i="3" s="1"/>
  <c r="K15" i="3"/>
  <c r="I15" i="3"/>
  <c r="G15" i="3"/>
  <c r="L15" i="3" s="1"/>
  <c r="K14" i="3"/>
  <c r="I14" i="3"/>
  <c r="G14" i="3"/>
  <c r="L14" i="3" s="1"/>
  <c r="K13" i="3"/>
  <c r="I13" i="3"/>
  <c r="G13" i="3"/>
  <c r="L13" i="3" s="1"/>
  <c r="K12" i="3"/>
  <c r="I12" i="3"/>
  <c r="G12" i="3"/>
  <c r="L12" i="3" s="1"/>
  <c r="K11" i="3"/>
  <c r="I11" i="3"/>
  <c r="G11" i="3"/>
  <c r="L11" i="3" s="1"/>
  <c r="K10" i="3"/>
  <c r="I10" i="3"/>
  <c r="G10" i="3"/>
  <c r="L10" i="3" s="1"/>
  <c r="K9" i="3"/>
  <c r="I9" i="3"/>
  <c r="G9" i="3"/>
  <c r="L9" i="3" s="1"/>
  <c r="K8" i="3"/>
  <c r="I8" i="3"/>
  <c r="G8" i="3"/>
  <c r="L8" i="3" s="1"/>
  <c r="K7" i="3"/>
  <c r="I7" i="3"/>
  <c r="G7" i="3"/>
  <c r="L7" i="3" s="1"/>
  <c r="K6" i="3"/>
  <c r="I6" i="3"/>
  <c r="G6" i="3"/>
  <c r="L6" i="3" s="1"/>
  <c r="L30" i="3" s="1"/>
  <c r="L31" i="3" s="1"/>
  <c r="K19" i="1"/>
  <c r="K18" i="1"/>
  <c r="J18" i="1"/>
  <c r="H18" i="1"/>
  <c r="F18" i="1"/>
  <c r="K17" i="1"/>
  <c r="J17" i="1"/>
  <c r="H17" i="1"/>
  <c r="F17" i="1"/>
  <c r="K16" i="1"/>
  <c r="J16" i="1"/>
  <c r="H16" i="1"/>
  <c r="F16" i="1"/>
  <c r="K15" i="1"/>
  <c r="J15" i="1"/>
  <c r="H15" i="1"/>
  <c r="F15" i="1"/>
  <c r="K14" i="1"/>
  <c r="J14" i="1"/>
  <c r="H14" i="1"/>
  <c r="F14" i="1"/>
  <c r="K13" i="1"/>
  <c r="J13" i="1"/>
  <c r="H13" i="1"/>
  <c r="F13" i="1"/>
  <c r="K12" i="1"/>
  <c r="J12" i="1"/>
  <c r="H12" i="1"/>
  <c r="F12" i="1"/>
  <c r="K11" i="1"/>
  <c r="J11" i="1"/>
  <c r="H11" i="1"/>
  <c r="F11" i="1"/>
  <c r="K10" i="1"/>
  <c r="J10" i="1"/>
  <c r="H10" i="1"/>
  <c r="F10" i="1"/>
  <c r="K9" i="1"/>
  <c r="J9" i="1"/>
  <c r="H9" i="1"/>
  <c r="F9" i="1"/>
  <c r="K8" i="1"/>
  <c r="J8" i="1"/>
  <c r="H8" i="1"/>
  <c r="F8" i="1"/>
  <c r="K7" i="1"/>
  <c r="J7" i="1"/>
  <c r="H7" i="1"/>
  <c r="F7" i="1"/>
  <c r="K6" i="1"/>
  <c r="J6" i="1"/>
  <c r="H6" i="1"/>
  <c r="F6" i="1"/>
  <c r="F21" i="1" l="1"/>
  <c r="F20" i="1"/>
</calcChain>
</file>

<file path=xl/sharedStrings.xml><?xml version="1.0" encoding="utf-8"?>
<sst xmlns="http://schemas.openxmlformats.org/spreadsheetml/2006/main" count="95" uniqueCount="68">
  <si>
    <t>RFQ 902194 Fire Apparatus Tires and Tire Services</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</si>
  <si>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</si>
  <si>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be a FLAT RATE for each tire service and is the cost the County will pay. Quantities listed herein are estimates and are not to be construed as a commitment. </t>
    </r>
    <r>
      <rPr>
        <b/>
        <sz val="13"/>
        <color rgb="FF000000"/>
        <rFont val="Calibri"/>
        <family val="2"/>
      </rPr>
      <t>No minimum or maximum is guaranteed or implied.</t>
    </r>
    <r>
      <rPr>
        <sz val="13"/>
        <color indexed="8"/>
        <rFont val="Calibri"/>
        <family val="2"/>
      </rPr>
      <t xml:space="preserve">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</si>
  <si>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</si>
  <si>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 Bidders shall state the tire brand they are proposing pricing for in the "Tire Brand" column.***</t>
  </si>
  <si>
    <t>Item #</t>
  </si>
  <si>
    <t>Tire Description</t>
  </si>
  <si>
    <t>Estimated Quantity</t>
  </si>
  <si>
    <t xml:space="preserve"> Tire Brand</t>
  </si>
  <si>
    <t>11R22.5</t>
  </si>
  <si>
    <t>12R22.5</t>
  </si>
  <si>
    <t>225/70R19.5</t>
  </si>
  <si>
    <t>225/75R16</t>
  </si>
  <si>
    <t>235/55R17</t>
  </si>
  <si>
    <t>245/75R16</t>
  </si>
  <si>
    <t>255/65R17</t>
  </si>
  <si>
    <t>255/70R17</t>
  </si>
  <si>
    <t>255/70R22.5</t>
  </si>
  <si>
    <t>265/70R17</t>
  </si>
  <si>
    <t>315/80R22.5</t>
  </si>
  <si>
    <t>385/65R22.5</t>
  </si>
  <si>
    <t>425/65R22.5</t>
  </si>
  <si>
    <t>Subtotal</t>
  </si>
  <si>
    <t>11% Sales Tax</t>
  </si>
  <si>
    <t>Grand Total</t>
  </si>
  <si>
    <t>Service Description</t>
  </si>
  <si>
    <t>Unit of Measure</t>
  </si>
  <si>
    <t xml:space="preserve">Wheel Alignment - Auto </t>
  </si>
  <si>
    <t>Per Tire</t>
  </si>
  <si>
    <t>Wheel Alignment - Light Duty Vehicle</t>
  </si>
  <si>
    <t xml:space="preserve">Wheel Alignment - Medium Duty Vehicle </t>
  </si>
  <si>
    <t>Wheel Alignment - Heavy Duty Vehicle</t>
  </si>
  <si>
    <t xml:space="preserve">Tire Balancing - Auto </t>
  </si>
  <si>
    <t>Tire Balancing - Light Duty Vehicle</t>
  </si>
  <si>
    <t xml:space="preserve">Tire Balancing - Medium Duty Vehicle </t>
  </si>
  <si>
    <t>Tire Balancing - Heavy Duty Vehicle</t>
  </si>
  <si>
    <t xml:space="preserve">Tire Patching - Auto </t>
  </si>
  <si>
    <t>Tire Patching - Light Duty Vehicle</t>
  </si>
  <si>
    <t xml:space="preserve">Tire Patching - Medium Duty Vehicle </t>
  </si>
  <si>
    <t>Tire Patching - Heavy Duty Vehicle</t>
  </si>
  <si>
    <t>Flat Rate</t>
  </si>
  <si>
    <t xml:space="preserve">Tire Replacements - Auto </t>
  </si>
  <si>
    <t>Tire Replacements - Light Duty Vehicle</t>
  </si>
  <si>
    <t xml:space="preserve">Tire Replacements - Medium Duty Vehicle </t>
  </si>
  <si>
    <t>Tire Replacements - Heavy Duty Vehicle</t>
  </si>
  <si>
    <t xml:space="preserve">Tire Rotation - Auto </t>
  </si>
  <si>
    <t>Tire Rotation - Light Duty Vehicle</t>
  </si>
  <si>
    <t xml:space="preserve">Tire Rotation - Medium Duty Vehicle </t>
  </si>
  <si>
    <t>Tire Rotation - Heavy Duty Vehicle</t>
  </si>
  <si>
    <t xml:space="preserve">Tire Recapping - 11R22.5 </t>
  </si>
  <si>
    <t xml:space="preserve">Tire Recapping - 12R22.5 </t>
  </si>
  <si>
    <t>Trip Fee - Business Hours (if required)</t>
  </si>
  <si>
    <t xml:space="preserve">Per Call </t>
  </si>
  <si>
    <t>Trip Fee - After Hours (if required)</t>
  </si>
  <si>
    <t>Year 1                (Unit Cost)</t>
  </si>
  <si>
    <t>Year 1                  (Extended Cost)</t>
  </si>
  <si>
    <t>Year 2                (Unit Cost)</t>
  </si>
  <si>
    <t>Year 2                  (Extended Cost)</t>
  </si>
  <si>
    <t>Year 3                (Unit Cost)</t>
  </si>
  <si>
    <t>Year 3                  (Extended Cost)</t>
  </si>
  <si>
    <t>Total</t>
  </si>
  <si>
    <t>Year 1 Unit cost</t>
  </si>
  <si>
    <t>Year 1 Extended Cost</t>
  </si>
  <si>
    <t>Year 2                 Unit cost</t>
  </si>
  <si>
    <t>Year 2                  Extended Cost</t>
  </si>
  <si>
    <t>Year 3                    Unit cost</t>
  </si>
  <si>
    <t>Year 3           Extended Cost</t>
  </si>
  <si>
    <t>***The price quoted for Tire Services shall be a FLAT RATE which shall include labor and and all other charges for each tire service and is the cost the County will pay for the three (3) year term of any contract that is a result of this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</si>
</sst>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font>
    <font>
      <sz val="13"/>
      <color theme="1"/>
      <name val="Calibri"/>
      <family val="2"/>
    </font>
    <font>
      <sz val="13"/>
      <color indexed="8"/>
      <name val="Calibri"/>
      <family val="2"/>
    </font>
    <font>
      <b/>
      <sz val="13"/>
      <color rgb="FF000000"/>
      <name val="Calibri"/>
      <family val="2"/>
    </font>
    <font>
      <b/>
      <sz val="13"/>
      <color indexed="12"/>
      <name val="Calibri"/>
      <family val="2"/>
    </font>
    <font>
      <b/>
      <sz val="12"/>
      <color theme="1"/>
      <name val="Calibri"/>
      <family val="2"/>
      <scheme val="minor"/>
    </font>
    <font>
      <sz val="13"/>
      <color theme="0"/>
      <name val="Calibri"/>
      <family val="2"/>
    </font>
    <font>
      <sz val="12"/>
      <color theme="1"/>
      <name val="Calibri"/>
      <family val="2"/>
    </font>
    <font>
      <sz val="12"/>
      <name val="Calibri"/>
      <family val="2"/>
    </font>
    <font>
      <b/>
      <sz val="12"/>
      <color theme="1"/>
      <name val="Calibri"/>
      <family val="2"/>
    </font>
    <font>
      <sz val="11"/>
      <color theme="1"/>
      <name val="Calibri"/>
    </font>
    <font>
      <sz val="11"/>
      <color theme="1"/>
      <name val="Calibri"/>
      <family val="2"/>
    </font>
    <font>
      <sz val="2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92D050"/>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2" borderId="0" xfId="0" applyFont="1" applyFill="1"/>
    <xf numFmtId="0" fontId="4" fillId="0" borderId="0" xfId="0" applyFont="1" applyAlignment="1">
      <alignment horizontal="justify" vertical="center"/>
    </xf>
    <xf numFmtId="0" fontId="5" fillId="0" borderId="0" xfId="0" applyFont="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44" fontId="10" fillId="3" borderId="3" xfId="1" applyFont="1" applyFill="1" applyBorder="1" applyAlignment="1" applyProtection="1">
      <alignment horizontal="center" vertical="center" wrapText="1"/>
    </xf>
    <xf numFmtId="0" fontId="11" fillId="0" borderId="4" xfId="0" applyFont="1" applyBorder="1" applyAlignment="1">
      <alignment horizontal="center" vertical="center"/>
    </xf>
    <xf numFmtId="0" fontId="0" fillId="0" borderId="5" xfId="0" applyBorder="1"/>
    <xf numFmtId="0" fontId="0" fillId="0" borderId="5" xfId="0" applyBorder="1" applyAlignment="1">
      <alignment horizontal="center"/>
    </xf>
    <xf numFmtId="0" fontId="0" fillId="2" borderId="5" xfId="0" applyFill="1" applyBorder="1" applyAlignment="1" applyProtection="1">
      <alignment horizontal="center" vertical="center" wrapText="1"/>
      <protection locked="0"/>
    </xf>
    <xf numFmtId="164" fontId="11" fillId="2" borderId="5" xfId="1" applyNumberFormat="1" applyFont="1" applyFill="1" applyBorder="1" applyAlignment="1" applyProtection="1">
      <alignment vertical="top" wrapText="1"/>
      <protection locked="0"/>
    </xf>
    <xf numFmtId="0" fontId="11" fillId="0" borderId="6" xfId="0" applyFont="1" applyBorder="1" applyAlignment="1">
      <alignment horizontal="center" vertical="center"/>
    </xf>
    <xf numFmtId="44" fontId="11" fillId="2" borderId="5" xfId="1" applyFont="1" applyFill="1" applyBorder="1" applyAlignment="1" applyProtection="1">
      <alignment vertical="top" wrapText="1"/>
      <protection locked="0"/>
    </xf>
    <xf numFmtId="0" fontId="12"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2" borderId="8" xfId="0" applyFill="1" applyBorder="1" applyAlignment="1" applyProtection="1">
      <alignment horizontal="center" vertical="center" wrapText="1"/>
      <protection locked="0"/>
    </xf>
    <xf numFmtId="44" fontId="11" fillId="2" borderId="8" xfId="1" applyFont="1" applyFill="1" applyBorder="1" applyAlignment="1" applyProtection="1">
      <alignment vertical="top" wrapText="1"/>
      <protection locked="0"/>
    </xf>
    <xf numFmtId="164" fontId="13" fillId="0" borderId="5" xfId="0" applyNumberFormat="1" applyFont="1" applyBorder="1" applyAlignment="1">
      <alignment horizontal="center" vertical="center" wrapText="1"/>
    </xf>
    <xf numFmtId="44" fontId="15" fillId="2" borderId="5" xfId="1" applyFont="1" applyFill="1" applyBorder="1" applyAlignment="1" applyProtection="1">
      <alignment vertical="top" wrapText="1"/>
      <protection locked="0"/>
    </xf>
    <xf numFmtId="0" fontId="9" fillId="0" borderId="0" xfId="0" applyFont="1"/>
    <xf numFmtId="44" fontId="10" fillId="3" borderId="3" xfId="1" applyFont="1" applyFill="1" applyBorder="1" applyAlignment="1" applyProtection="1">
      <alignment horizontal="center" vertical="top" wrapText="1"/>
    </xf>
    <xf numFmtId="164" fontId="0" fillId="0" borderId="0" xfId="0" applyNumberFormat="1"/>
    <xf numFmtId="0" fontId="0" fillId="0" borderId="8" xfId="0" applyBorder="1"/>
    <xf numFmtId="0" fontId="0" fillId="0" borderId="8" xfId="0" applyBorder="1" applyAlignment="1">
      <alignment horizontal="center"/>
    </xf>
    <xf numFmtId="164" fontId="2" fillId="0" borderId="5" xfId="0" applyNumberFormat="1" applyFont="1" applyBorder="1"/>
    <xf numFmtId="0" fontId="10" fillId="3" borderId="5" xfId="0" applyFont="1" applyFill="1" applyBorder="1" applyAlignment="1">
      <alignment horizontal="center" vertical="top"/>
    </xf>
    <xf numFmtId="0" fontId="10" fillId="3" borderId="5" xfId="0" applyFont="1" applyFill="1" applyBorder="1" applyAlignment="1">
      <alignment horizontal="center" vertical="top" wrapText="1"/>
    </xf>
    <xf numFmtId="44" fontId="10" fillId="3" borderId="0" xfId="1" applyFont="1" applyFill="1" applyBorder="1" applyAlignment="1" applyProtection="1">
      <alignment horizontal="center" vertical="top" wrapText="1"/>
    </xf>
    <xf numFmtId="0" fontId="11" fillId="0" borderId="9" xfId="0" applyFont="1" applyBorder="1" applyAlignment="1">
      <alignment horizontal="center" vertical="top"/>
    </xf>
    <xf numFmtId="49" fontId="11" fillId="0" borderId="10" xfId="0" applyNumberFormat="1" applyFont="1" applyBorder="1" applyAlignment="1">
      <alignment horizontal="left" vertical="top" wrapText="1"/>
    </xf>
    <xf numFmtId="0" fontId="11" fillId="0" borderId="9" xfId="0" applyFont="1" applyBorder="1" applyAlignment="1">
      <alignment horizontal="center" vertical="top" wrapText="1"/>
    </xf>
    <xf numFmtId="1" fontId="11" fillId="0" borderId="9" xfId="0" applyNumberFormat="1" applyFont="1" applyBorder="1" applyAlignment="1">
      <alignment horizontal="center" vertical="top" wrapText="1"/>
    </xf>
    <xf numFmtId="0" fontId="0" fillId="0" borderId="0" xfId="0" applyAlignment="1">
      <alignment vertical="top"/>
    </xf>
    <xf numFmtId="0" fontId="11" fillId="0" borderId="5" xfId="0" applyFont="1" applyBorder="1" applyAlignment="1">
      <alignment horizontal="center" vertical="top"/>
    </xf>
    <xf numFmtId="49" fontId="11" fillId="0" borderId="11" xfId="0" applyNumberFormat="1" applyFont="1" applyBorder="1" applyAlignment="1">
      <alignment horizontal="left" vertical="top" wrapText="1"/>
    </xf>
    <xf numFmtId="0" fontId="11" fillId="0" borderId="5" xfId="0" applyFont="1" applyBorder="1" applyAlignment="1">
      <alignment horizontal="center" vertical="top" wrapText="1"/>
    </xf>
    <xf numFmtId="1" fontId="11" fillId="0" borderId="5" xfId="0" applyNumberFormat="1" applyFont="1" applyBorder="1" applyAlignment="1">
      <alignment horizontal="center" vertical="top" wrapText="1"/>
    </xf>
    <xf numFmtId="0" fontId="12" fillId="0" borderId="5" xfId="0" applyFont="1" applyBorder="1" applyAlignment="1">
      <alignment horizontal="center" vertical="top"/>
    </xf>
    <xf numFmtId="49" fontId="14" fillId="0" borderId="11"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2" fillId="0" borderId="5" xfId="0" applyNumberFormat="1" applyFont="1" applyBorder="1" applyAlignment="1">
      <alignment horizontal="left" vertical="top" wrapText="1"/>
    </xf>
    <xf numFmtId="49" fontId="11" fillId="0" borderId="11" xfId="0" applyNumberFormat="1" applyFont="1" applyBorder="1" applyAlignment="1">
      <alignment horizontal="left" vertical="top"/>
    </xf>
    <xf numFmtId="44" fontId="0" fillId="0" borderId="14" xfId="0" applyNumberFormat="1" applyBorder="1"/>
    <xf numFmtId="44" fontId="0" fillId="0" borderId="14" xfId="0" applyNumberFormat="1" applyBorder="1" applyAlignment="1">
      <alignment vertical="top"/>
    </xf>
    <xf numFmtId="44" fontId="2" fillId="0" borderId="5" xfId="0" applyNumberFormat="1" applyFont="1" applyBorder="1"/>
    <xf numFmtId="44" fontId="15" fillId="0" borderId="5" xfId="1" applyFont="1" applyFill="1" applyBorder="1" applyAlignment="1" applyProtection="1">
      <alignment vertical="top" wrapText="1"/>
    </xf>
    <xf numFmtId="164" fontId="11" fillId="0" borderId="5" xfId="1" applyNumberFormat="1" applyFont="1" applyFill="1" applyBorder="1" applyAlignment="1" applyProtection="1">
      <alignment vertical="top" wrapText="1"/>
    </xf>
    <xf numFmtId="164" fontId="11" fillId="0" borderId="8" xfId="1" applyNumberFormat="1" applyFont="1" applyFill="1" applyBorder="1" applyAlignment="1" applyProtection="1">
      <alignment vertical="top" wrapText="1"/>
    </xf>
    <xf numFmtId="0" fontId="16" fillId="4" borderId="0" xfId="0" applyFont="1" applyFill="1" applyAlignment="1">
      <alignment horizontal="center" vertical="center"/>
    </xf>
    <xf numFmtId="0" fontId="9" fillId="0" borderId="1" xfId="0" applyFont="1" applyBorder="1"/>
    <xf numFmtId="0" fontId="13" fillId="0" borderId="5" xfId="0" applyFont="1" applyBorder="1" applyAlignment="1">
      <alignment horizontal="right" vertical="center" wrapText="1"/>
    </xf>
    <xf numFmtId="0" fontId="0" fillId="0" borderId="12" xfId="0" applyBorder="1"/>
    <xf numFmtId="0" fontId="0" fillId="0" borderId="13" xfId="0" applyBorder="1"/>
    <xf numFmtId="0" fontId="0" fillId="0" borderId="11" xfId="0" applyBorder="1"/>
    <xf numFmtId="0" fontId="2" fillId="0" borderId="0" xfId="0" applyFont="1" applyAlignment="1">
      <alignment vertical="top" wrapText="1"/>
    </xf>
    <xf numFmtId="0" fontId="13" fillId="0" borderId="5" xfId="0" applyFont="1" applyBorder="1" applyAlignment="1">
      <alignment horizontal="righ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BC87-F0F2-4110-8002-A445B3DF0E1D}">
  <dimension ref="A2:A6"/>
  <sheetViews>
    <sheetView workbookViewId="0">
      <selection activeCell="A15" sqref="A15"/>
    </sheetView>
  </sheetViews>
  <sheetFormatPr defaultRowHeight="14.5" x14ac:dyDescent="0.35"/>
  <cols>
    <col min="1" max="1" width="116.54296875" customWidth="1"/>
  </cols>
  <sheetData>
    <row r="2" spans="1:1" ht="18.5" x14ac:dyDescent="0.45">
      <c r="A2" s="1" t="s">
        <v>1</v>
      </c>
    </row>
    <row r="4" spans="1:1" ht="68" x14ac:dyDescent="0.35">
      <c r="A4" s="2" t="s">
        <v>2</v>
      </c>
    </row>
    <row r="6" spans="1:1" ht="68" x14ac:dyDescent="0.35">
      <c r="A6" s="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F1169-A455-48ED-938D-AF8DEED0F38B}">
  <dimension ref="A1:K21"/>
  <sheetViews>
    <sheetView workbookViewId="0">
      <selection activeCell="D6" sqref="D6"/>
    </sheetView>
  </sheetViews>
  <sheetFormatPr defaultRowHeight="14.5" x14ac:dyDescent="0.35"/>
  <cols>
    <col min="1" max="1" width="12.90625" customWidth="1"/>
    <col min="2" max="2" width="12.54296875" customWidth="1"/>
    <col min="3" max="3" width="11.453125" customWidth="1"/>
    <col min="4" max="4" width="20.453125" customWidth="1"/>
    <col min="5" max="5" width="11.7265625" customWidth="1"/>
    <col min="6" max="6" width="20" customWidth="1"/>
    <col min="7" max="7" width="14.1796875" customWidth="1"/>
    <col min="8" max="8" width="17.36328125" customWidth="1"/>
    <col min="9" max="9" width="12.1796875" customWidth="1"/>
    <col min="10" max="10" width="16.26953125" customWidth="1"/>
    <col min="11" max="11" width="13.36328125" customWidth="1"/>
  </cols>
  <sheetData>
    <row r="1" spans="1:11" ht="28.5" x14ac:dyDescent="0.35">
      <c r="A1" s="50" t="s">
        <v>0</v>
      </c>
      <c r="B1" s="50"/>
      <c r="C1" s="50"/>
      <c r="D1" s="50"/>
      <c r="E1" s="50"/>
      <c r="F1" s="50"/>
      <c r="G1" s="50"/>
      <c r="H1" s="50"/>
      <c r="I1" s="50"/>
      <c r="J1" s="50"/>
      <c r="K1" s="50"/>
    </row>
    <row r="3" spans="1:11" ht="16" thickBot="1" x14ac:dyDescent="0.4">
      <c r="A3" s="51" t="s">
        <v>4</v>
      </c>
      <c r="B3" s="51"/>
      <c r="C3" s="51"/>
      <c r="D3" s="51"/>
      <c r="E3" s="51"/>
      <c r="F3" s="51"/>
    </row>
    <row r="4" spans="1:11" ht="16" thickBot="1" x14ac:dyDescent="0.4">
      <c r="A4" s="21"/>
      <c r="B4" s="21"/>
      <c r="C4" s="21"/>
      <c r="D4" s="21"/>
      <c r="E4" s="21"/>
      <c r="F4" s="21"/>
    </row>
    <row r="5" spans="1:11" ht="51.5" thickBot="1" x14ac:dyDescent="0.4">
      <c r="A5" s="4" t="s">
        <v>5</v>
      </c>
      <c r="B5" s="5" t="s">
        <v>6</v>
      </c>
      <c r="C5" s="5" t="s">
        <v>7</v>
      </c>
      <c r="D5" s="5" t="s">
        <v>8</v>
      </c>
      <c r="E5" s="6" t="s">
        <v>54</v>
      </c>
      <c r="F5" s="6" t="s">
        <v>55</v>
      </c>
      <c r="G5" s="6" t="s">
        <v>56</v>
      </c>
      <c r="H5" s="6" t="s">
        <v>57</v>
      </c>
      <c r="I5" s="6" t="s">
        <v>58</v>
      </c>
      <c r="J5" s="6" t="s">
        <v>59</v>
      </c>
      <c r="K5" s="6" t="s">
        <v>60</v>
      </c>
    </row>
    <row r="6" spans="1:11" ht="15.5" x14ac:dyDescent="0.35">
      <c r="A6" s="7">
        <v>1</v>
      </c>
      <c r="B6" s="8" t="s">
        <v>9</v>
      </c>
      <c r="C6" s="9">
        <v>37</v>
      </c>
      <c r="D6" s="10"/>
      <c r="E6" s="11">
        <v>0</v>
      </c>
      <c r="F6" s="48">
        <f>E6*C6</f>
        <v>0</v>
      </c>
      <c r="G6" s="11">
        <v>0</v>
      </c>
      <c r="H6" s="48">
        <f>G6*C6</f>
        <v>0</v>
      </c>
      <c r="I6" s="11">
        <v>0</v>
      </c>
      <c r="J6" s="48">
        <f>I6*C6</f>
        <v>0</v>
      </c>
      <c r="K6" s="23">
        <f>F6+H6+J6</f>
        <v>0</v>
      </c>
    </row>
    <row r="7" spans="1:11" ht="15.5" x14ac:dyDescent="0.35">
      <c r="A7" s="12">
        <v>2</v>
      </c>
      <c r="B7" s="8" t="s">
        <v>10</v>
      </c>
      <c r="C7" s="9">
        <v>87</v>
      </c>
      <c r="D7" s="10"/>
      <c r="E7" s="13">
        <v>0</v>
      </c>
      <c r="F7" s="48">
        <f t="shared" ref="F7:F18" si="0">E7*C7</f>
        <v>0</v>
      </c>
      <c r="G7" s="13">
        <v>0</v>
      </c>
      <c r="H7" s="48">
        <f t="shared" ref="H7:H18" si="1">G7*C7</f>
        <v>0</v>
      </c>
      <c r="I7" s="13">
        <v>0</v>
      </c>
      <c r="J7" s="48">
        <f t="shared" ref="J7:J18" si="2">I7*C7</f>
        <v>0</v>
      </c>
      <c r="K7" s="23">
        <f t="shared" ref="K7:K18" si="3">F7+H7+J7</f>
        <v>0</v>
      </c>
    </row>
    <row r="8" spans="1:11" ht="15.5" x14ac:dyDescent="0.35">
      <c r="A8" s="12">
        <v>3</v>
      </c>
      <c r="B8" s="8" t="s">
        <v>11</v>
      </c>
      <c r="C8" s="9">
        <v>13</v>
      </c>
      <c r="D8" s="10"/>
      <c r="E8" s="13">
        <v>0</v>
      </c>
      <c r="F8" s="48">
        <f t="shared" si="0"/>
        <v>0</v>
      </c>
      <c r="G8" s="13">
        <v>0</v>
      </c>
      <c r="H8" s="48">
        <f t="shared" si="1"/>
        <v>0</v>
      </c>
      <c r="I8" s="13">
        <v>0</v>
      </c>
      <c r="J8" s="48">
        <f t="shared" si="2"/>
        <v>0</v>
      </c>
      <c r="K8" s="23">
        <f t="shared" si="3"/>
        <v>0</v>
      </c>
    </row>
    <row r="9" spans="1:11" ht="15.5" x14ac:dyDescent="0.35">
      <c r="A9" s="12">
        <v>4</v>
      </c>
      <c r="B9" s="8" t="s">
        <v>12</v>
      </c>
      <c r="C9" s="9">
        <v>7</v>
      </c>
      <c r="D9" s="10"/>
      <c r="E9" s="13">
        <v>0</v>
      </c>
      <c r="F9" s="48">
        <f t="shared" si="0"/>
        <v>0</v>
      </c>
      <c r="G9" s="13">
        <v>0</v>
      </c>
      <c r="H9" s="48">
        <f t="shared" si="1"/>
        <v>0</v>
      </c>
      <c r="I9" s="13">
        <v>0</v>
      </c>
      <c r="J9" s="48">
        <f t="shared" si="2"/>
        <v>0</v>
      </c>
      <c r="K9" s="23">
        <f t="shared" si="3"/>
        <v>0</v>
      </c>
    </row>
    <row r="10" spans="1:11" ht="15.5" x14ac:dyDescent="0.35">
      <c r="A10" s="12">
        <v>5</v>
      </c>
      <c r="B10" s="8" t="s">
        <v>13</v>
      </c>
      <c r="C10" s="9">
        <v>4</v>
      </c>
      <c r="D10" s="10"/>
      <c r="E10" s="13">
        <v>0</v>
      </c>
      <c r="F10" s="48">
        <f t="shared" si="0"/>
        <v>0</v>
      </c>
      <c r="G10" s="13">
        <v>0</v>
      </c>
      <c r="H10" s="48">
        <f t="shared" si="1"/>
        <v>0</v>
      </c>
      <c r="I10" s="13">
        <v>0</v>
      </c>
      <c r="J10" s="48">
        <f t="shared" si="2"/>
        <v>0</v>
      </c>
      <c r="K10" s="23">
        <f t="shared" si="3"/>
        <v>0</v>
      </c>
    </row>
    <row r="11" spans="1:11" ht="15.5" x14ac:dyDescent="0.35">
      <c r="A11" s="12">
        <v>6</v>
      </c>
      <c r="B11" s="8" t="s">
        <v>14</v>
      </c>
      <c r="C11" s="9">
        <v>10</v>
      </c>
      <c r="D11" s="10"/>
      <c r="E11" s="13">
        <v>0</v>
      </c>
      <c r="F11" s="48">
        <f t="shared" si="0"/>
        <v>0</v>
      </c>
      <c r="G11" s="13">
        <v>0</v>
      </c>
      <c r="H11" s="48">
        <f t="shared" si="1"/>
        <v>0</v>
      </c>
      <c r="I11" s="13">
        <v>0</v>
      </c>
      <c r="J11" s="48">
        <f t="shared" si="2"/>
        <v>0</v>
      </c>
      <c r="K11" s="23">
        <f t="shared" si="3"/>
        <v>0</v>
      </c>
    </row>
    <row r="12" spans="1:11" ht="15.5" x14ac:dyDescent="0.35">
      <c r="A12" s="14">
        <v>7</v>
      </c>
      <c r="B12" s="8" t="s">
        <v>15</v>
      </c>
      <c r="C12" s="9">
        <v>2</v>
      </c>
      <c r="D12" s="10"/>
      <c r="E12" s="13">
        <v>0</v>
      </c>
      <c r="F12" s="48">
        <f t="shared" si="0"/>
        <v>0</v>
      </c>
      <c r="G12" s="13">
        <v>0</v>
      </c>
      <c r="H12" s="48">
        <f t="shared" si="1"/>
        <v>0</v>
      </c>
      <c r="I12" s="13">
        <v>0</v>
      </c>
      <c r="J12" s="48">
        <f t="shared" si="2"/>
        <v>0</v>
      </c>
      <c r="K12" s="23">
        <f t="shared" si="3"/>
        <v>0</v>
      </c>
    </row>
    <row r="13" spans="1:11" ht="15.5" x14ac:dyDescent="0.35">
      <c r="A13" s="12">
        <v>8</v>
      </c>
      <c r="B13" s="8" t="s">
        <v>16</v>
      </c>
      <c r="C13" s="9">
        <v>3</v>
      </c>
      <c r="D13" s="10"/>
      <c r="E13" s="13">
        <v>0</v>
      </c>
      <c r="F13" s="48">
        <f t="shared" si="0"/>
        <v>0</v>
      </c>
      <c r="G13" s="13">
        <v>0</v>
      </c>
      <c r="H13" s="48">
        <f t="shared" si="1"/>
        <v>0</v>
      </c>
      <c r="I13" s="13">
        <v>0</v>
      </c>
      <c r="J13" s="48">
        <f t="shared" si="2"/>
        <v>0</v>
      </c>
      <c r="K13" s="23">
        <f t="shared" si="3"/>
        <v>0</v>
      </c>
    </row>
    <row r="14" spans="1:11" ht="15.5" x14ac:dyDescent="0.35">
      <c r="A14" s="12">
        <v>9</v>
      </c>
      <c r="B14" s="8" t="s">
        <v>17</v>
      </c>
      <c r="C14" s="9">
        <v>1</v>
      </c>
      <c r="D14" s="10"/>
      <c r="E14" s="13">
        <v>0</v>
      </c>
      <c r="F14" s="48">
        <f t="shared" si="0"/>
        <v>0</v>
      </c>
      <c r="G14" s="13">
        <v>0</v>
      </c>
      <c r="H14" s="48">
        <f t="shared" si="1"/>
        <v>0</v>
      </c>
      <c r="I14" s="13">
        <v>0</v>
      </c>
      <c r="J14" s="48">
        <f t="shared" si="2"/>
        <v>0</v>
      </c>
      <c r="K14" s="23">
        <f t="shared" si="3"/>
        <v>0</v>
      </c>
    </row>
    <row r="15" spans="1:11" ht="15.5" x14ac:dyDescent="0.35">
      <c r="A15" s="14">
        <v>10</v>
      </c>
      <c r="B15" s="8" t="s">
        <v>18</v>
      </c>
      <c r="C15" s="9">
        <v>19</v>
      </c>
      <c r="D15" s="10"/>
      <c r="E15" s="13">
        <v>0</v>
      </c>
      <c r="F15" s="48">
        <f t="shared" si="0"/>
        <v>0</v>
      </c>
      <c r="G15" s="13">
        <v>0</v>
      </c>
      <c r="H15" s="48">
        <f t="shared" si="1"/>
        <v>0</v>
      </c>
      <c r="I15" s="13">
        <v>0</v>
      </c>
      <c r="J15" s="48">
        <f t="shared" si="2"/>
        <v>0</v>
      </c>
      <c r="K15" s="23">
        <f t="shared" si="3"/>
        <v>0</v>
      </c>
    </row>
    <row r="16" spans="1:11" ht="15.5" x14ac:dyDescent="0.35">
      <c r="A16" s="15">
        <v>11</v>
      </c>
      <c r="B16" s="8" t="s">
        <v>19</v>
      </c>
      <c r="C16" s="9">
        <v>2</v>
      </c>
      <c r="D16" s="10"/>
      <c r="E16" s="13">
        <v>0</v>
      </c>
      <c r="F16" s="48">
        <f t="shared" si="0"/>
        <v>0</v>
      </c>
      <c r="G16" s="13">
        <v>0</v>
      </c>
      <c r="H16" s="48">
        <f t="shared" si="1"/>
        <v>0</v>
      </c>
      <c r="I16" s="13">
        <v>0</v>
      </c>
      <c r="J16" s="48">
        <f t="shared" si="2"/>
        <v>0</v>
      </c>
      <c r="K16" s="23">
        <f t="shared" si="3"/>
        <v>0</v>
      </c>
    </row>
    <row r="17" spans="1:11" ht="15.5" x14ac:dyDescent="0.35">
      <c r="A17" s="15">
        <v>12</v>
      </c>
      <c r="B17" s="8" t="s">
        <v>20</v>
      </c>
      <c r="C17" s="9">
        <v>15</v>
      </c>
      <c r="D17" s="10"/>
      <c r="E17" s="13">
        <v>0</v>
      </c>
      <c r="F17" s="48">
        <f t="shared" si="0"/>
        <v>0</v>
      </c>
      <c r="G17" s="13">
        <v>0</v>
      </c>
      <c r="H17" s="48">
        <f t="shared" si="1"/>
        <v>0</v>
      </c>
      <c r="I17" s="13">
        <v>0</v>
      </c>
      <c r="J17" s="48">
        <f t="shared" si="2"/>
        <v>0</v>
      </c>
      <c r="K17" s="23">
        <f t="shared" si="3"/>
        <v>0</v>
      </c>
    </row>
    <row r="18" spans="1:11" ht="15.5" x14ac:dyDescent="0.35">
      <c r="A18" s="16">
        <v>13</v>
      </c>
      <c r="B18" s="24" t="s">
        <v>21</v>
      </c>
      <c r="C18" s="25">
        <v>2</v>
      </c>
      <c r="D18" s="17"/>
      <c r="E18" s="18">
        <v>0</v>
      </c>
      <c r="F18" s="49">
        <f t="shared" si="0"/>
        <v>0</v>
      </c>
      <c r="G18" s="18">
        <v>0</v>
      </c>
      <c r="H18" s="49">
        <f t="shared" si="1"/>
        <v>0</v>
      </c>
      <c r="I18" s="18">
        <v>0</v>
      </c>
      <c r="J18" s="49">
        <f t="shared" si="2"/>
        <v>0</v>
      </c>
      <c r="K18" s="23">
        <f t="shared" si="3"/>
        <v>0</v>
      </c>
    </row>
    <row r="19" spans="1:11" ht="15.5" x14ac:dyDescent="0.35">
      <c r="A19" s="52" t="s">
        <v>22</v>
      </c>
      <c r="B19" s="52"/>
      <c r="C19" s="52"/>
      <c r="D19" s="52"/>
      <c r="E19" s="52"/>
      <c r="F19" s="52"/>
      <c r="G19" s="52"/>
      <c r="H19" s="52"/>
      <c r="I19" s="52"/>
      <c r="J19" s="52"/>
      <c r="K19" s="26">
        <f>SUM(K6:K18)</f>
        <v>0</v>
      </c>
    </row>
    <row r="20" spans="1:11" ht="15.5" customHeight="1" x14ac:dyDescent="0.35">
      <c r="A20" s="52" t="s">
        <v>23</v>
      </c>
      <c r="B20" s="52"/>
      <c r="C20" s="52"/>
      <c r="D20" s="52"/>
      <c r="E20" s="52"/>
      <c r="F20" s="19">
        <f>K19*0.11</f>
        <v>0</v>
      </c>
      <c r="G20" s="53"/>
      <c r="H20" s="54"/>
      <c r="I20" s="54"/>
      <c r="J20" s="54"/>
      <c r="K20" s="55"/>
    </row>
    <row r="21" spans="1:11" ht="15.5" x14ac:dyDescent="0.35">
      <c r="A21" s="52" t="s">
        <v>24</v>
      </c>
      <c r="B21" s="52"/>
      <c r="C21" s="52"/>
      <c r="D21" s="52"/>
      <c r="E21" s="52"/>
      <c r="F21" s="19">
        <f>K19+F20</f>
        <v>0</v>
      </c>
      <c r="G21" s="8"/>
      <c r="H21" s="8"/>
      <c r="I21" s="8"/>
      <c r="J21" s="8"/>
      <c r="K21" s="8"/>
    </row>
  </sheetData>
  <sheetProtection algorithmName="SHA-512" hashValue="ksRh4XjGi+p1Ol2dL3EHIoWIXlLBASqF+xKYLyLQe6BIjrig0vV6bA3+bESckAlWai6fEFe4qk4iQITkctM17Q==" saltValue="UM9b7PKhjOMc1f4Zm/FTQQ==" spinCount="100000" sheet="1" objects="1" scenarios="1" selectLockedCells="1"/>
  <mergeCells count="6">
    <mergeCell ref="A1:K1"/>
    <mergeCell ref="A3:F3"/>
    <mergeCell ref="A20:E20"/>
    <mergeCell ref="A21:E21"/>
    <mergeCell ref="A19:J19"/>
    <mergeCell ref="G20:K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8043-D9AF-44BF-8AE6-7BAB0397E212}">
  <dimension ref="B1:M33"/>
  <sheetViews>
    <sheetView tabSelected="1" workbookViewId="0">
      <selection activeCell="H26" sqref="H26"/>
    </sheetView>
  </sheetViews>
  <sheetFormatPr defaultRowHeight="14.5" x14ac:dyDescent="0.35"/>
  <cols>
    <col min="2" max="2" width="7.453125" customWidth="1"/>
    <col min="3" max="3" width="38.453125" customWidth="1"/>
    <col min="4" max="4" width="9.54296875" customWidth="1"/>
    <col min="5" max="5" width="12.54296875" customWidth="1"/>
    <col min="6" max="6" width="10.90625" customWidth="1"/>
    <col min="7" max="7" width="11.6328125" customWidth="1"/>
    <col min="8" max="8" width="12" customWidth="1"/>
    <col min="9" max="9" width="13.1796875" customWidth="1"/>
    <col min="10" max="10" width="9.90625" customWidth="1"/>
    <col min="11" max="11" width="13.81640625" customWidth="1"/>
    <col min="12" max="12" width="10.54296875" customWidth="1"/>
  </cols>
  <sheetData>
    <row r="1" spans="2:13" ht="28.5" x14ac:dyDescent="0.35">
      <c r="B1" s="50" t="s">
        <v>0</v>
      </c>
      <c r="C1" s="50"/>
      <c r="D1" s="50"/>
      <c r="E1" s="50"/>
      <c r="F1" s="50"/>
      <c r="G1" s="50"/>
      <c r="H1" s="50"/>
      <c r="I1" s="50"/>
      <c r="J1" s="50"/>
      <c r="K1" s="50"/>
      <c r="L1" s="50"/>
      <c r="M1" s="50"/>
    </row>
    <row r="3" spans="2:13" ht="33.5" customHeight="1" x14ac:dyDescent="0.35">
      <c r="B3" s="56" t="s">
        <v>67</v>
      </c>
      <c r="C3" s="56"/>
      <c r="D3" s="56"/>
      <c r="E3" s="56"/>
      <c r="F3" s="56"/>
      <c r="G3" s="56"/>
      <c r="H3" s="56"/>
      <c r="I3" s="56"/>
      <c r="J3" s="56"/>
      <c r="K3" s="56"/>
      <c r="L3" s="56"/>
      <c r="M3" s="56"/>
    </row>
    <row r="4" spans="2:13" ht="15" thickBot="1" x14ac:dyDescent="0.4"/>
    <row r="5" spans="2:13" ht="51" x14ac:dyDescent="0.35">
      <c r="B5" s="27" t="s">
        <v>5</v>
      </c>
      <c r="C5" s="27" t="s">
        <v>25</v>
      </c>
      <c r="D5" s="28" t="s">
        <v>26</v>
      </c>
      <c r="E5" s="28" t="s">
        <v>7</v>
      </c>
      <c r="F5" s="22" t="s">
        <v>61</v>
      </c>
      <c r="G5" s="22" t="s">
        <v>62</v>
      </c>
      <c r="H5" s="22" t="s">
        <v>63</v>
      </c>
      <c r="I5" s="22" t="s">
        <v>64</v>
      </c>
      <c r="J5" s="22" t="s">
        <v>65</v>
      </c>
      <c r="K5" s="22" t="s">
        <v>66</v>
      </c>
      <c r="L5" s="29" t="s">
        <v>60</v>
      </c>
    </row>
    <row r="6" spans="2:13" ht="15.5" x14ac:dyDescent="0.35">
      <c r="B6" s="30">
        <v>1</v>
      </c>
      <c r="C6" s="31" t="s">
        <v>27</v>
      </c>
      <c r="D6" s="32" t="s">
        <v>28</v>
      </c>
      <c r="E6" s="33">
        <v>12</v>
      </c>
      <c r="F6" s="20">
        <v>0</v>
      </c>
      <c r="G6" s="47">
        <f>F6*E6</f>
        <v>0</v>
      </c>
      <c r="H6" s="20">
        <v>0</v>
      </c>
      <c r="I6" s="47">
        <f>H6*E6</f>
        <v>0</v>
      </c>
      <c r="J6" s="20">
        <v>0</v>
      </c>
      <c r="K6" s="47">
        <f>J6*E6</f>
        <v>0</v>
      </c>
      <c r="L6" s="44">
        <f>G6+I6+K6</f>
        <v>0</v>
      </c>
    </row>
    <row r="7" spans="2:13" ht="15.5" x14ac:dyDescent="0.35">
      <c r="B7" s="35">
        <v>2</v>
      </c>
      <c r="C7" s="36" t="s">
        <v>29</v>
      </c>
      <c r="D7" s="37" t="s">
        <v>28</v>
      </c>
      <c r="E7" s="38">
        <v>12</v>
      </c>
      <c r="F7" s="20">
        <v>0</v>
      </c>
      <c r="G7" s="47">
        <f t="shared" ref="G7:G27" si="0">F7*E7</f>
        <v>0</v>
      </c>
      <c r="H7" s="20">
        <v>0</v>
      </c>
      <c r="I7" s="47">
        <f t="shared" ref="I7:I27" si="1">H7*E7</f>
        <v>0</v>
      </c>
      <c r="J7" s="20">
        <v>0</v>
      </c>
      <c r="K7" s="47">
        <f t="shared" ref="K7:K27" si="2">J7*E7</f>
        <v>0</v>
      </c>
      <c r="L7" s="44">
        <f t="shared" ref="L7:L29" si="3">G7+I7+K7</f>
        <v>0</v>
      </c>
    </row>
    <row r="8" spans="2:13" ht="15.5" x14ac:dyDescent="0.35">
      <c r="B8" s="35">
        <v>3</v>
      </c>
      <c r="C8" s="36" t="s">
        <v>30</v>
      </c>
      <c r="D8" s="37" t="s">
        <v>28</v>
      </c>
      <c r="E8" s="38">
        <v>12</v>
      </c>
      <c r="F8" s="20">
        <v>0</v>
      </c>
      <c r="G8" s="47">
        <f t="shared" si="0"/>
        <v>0</v>
      </c>
      <c r="H8" s="20">
        <v>0</v>
      </c>
      <c r="I8" s="47">
        <f t="shared" si="1"/>
        <v>0</v>
      </c>
      <c r="J8" s="20">
        <v>0</v>
      </c>
      <c r="K8" s="47">
        <f t="shared" si="2"/>
        <v>0</v>
      </c>
      <c r="L8" s="44">
        <f t="shared" si="3"/>
        <v>0</v>
      </c>
    </row>
    <row r="9" spans="2:13" ht="15.5" x14ac:dyDescent="0.35">
      <c r="B9" s="35">
        <v>4</v>
      </c>
      <c r="C9" s="43" t="s">
        <v>31</v>
      </c>
      <c r="D9" s="37" t="s">
        <v>28</v>
      </c>
      <c r="E9" s="38">
        <v>12</v>
      </c>
      <c r="F9" s="20">
        <v>0</v>
      </c>
      <c r="G9" s="47">
        <f t="shared" si="0"/>
        <v>0</v>
      </c>
      <c r="H9" s="20">
        <v>0</v>
      </c>
      <c r="I9" s="47">
        <f t="shared" si="1"/>
        <v>0</v>
      </c>
      <c r="J9" s="20">
        <v>0</v>
      </c>
      <c r="K9" s="47">
        <f t="shared" si="2"/>
        <v>0</v>
      </c>
      <c r="L9" s="44">
        <f t="shared" si="3"/>
        <v>0</v>
      </c>
    </row>
    <row r="10" spans="2:13" ht="15.5" x14ac:dyDescent="0.35">
      <c r="B10" s="35">
        <v>5</v>
      </c>
      <c r="C10" s="36" t="s">
        <v>32</v>
      </c>
      <c r="D10" s="37" t="s">
        <v>28</v>
      </c>
      <c r="E10" s="38">
        <v>12</v>
      </c>
      <c r="F10" s="20">
        <v>0</v>
      </c>
      <c r="G10" s="47">
        <f t="shared" si="0"/>
        <v>0</v>
      </c>
      <c r="H10" s="20">
        <v>0</v>
      </c>
      <c r="I10" s="47">
        <f t="shared" si="1"/>
        <v>0</v>
      </c>
      <c r="J10" s="20">
        <v>0</v>
      </c>
      <c r="K10" s="47">
        <f t="shared" si="2"/>
        <v>0</v>
      </c>
      <c r="L10" s="44">
        <f t="shared" si="3"/>
        <v>0</v>
      </c>
    </row>
    <row r="11" spans="2:13" ht="15.5" x14ac:dyDescent="0.35">
      <c r="B11" s="35">
        <v>6</v>
      </c>
      <c r="C11" s="36" t="s">
        <v>33</v>
      </c>
      <c r="D11" s="37" t="s">
        <v>28</v>
      </c>
      <c r="E11" s="38">
        <v>12</v>
      </c>
      <c r="F11" s="20">
        <v>0</v>
      </c>
      <c r="G11" s="47">
        <f t="shared" si="0"/>
        <v>0</v>
      </c>
      <c r="H11" s="20">
        <v>0</v>
      </c>
      <c r="I11" s="47">
        <f t="shared" si="1"/>
        <v>0</v>
      </c>
      <c r="J11" s="20">
        <v>0</v>
      </c>
      <c r="K11" s="47">
        <f t="shared" si="2"/>
        <v>0</v>
      </c>
      <c r="L11" s="44">
        <f t="shared" si="3"/>
        <v>0</v>
      </c>
    </row>
    <row r="12" spans="2:13" ht="15.5" x14ac:dyDescent="0.35">
      <c r="B12" s="39">
        <v>7</v>
      </c>
      <c r="C12" s="36" t="s">
        <v>34</v>
      </c>
      <c r="D12" s="37" t="s">
        <v>28</v>
      </c>
      <c r="E12" s="38">
        <v>12</v>
      </c>
      <c r="F12" s="20">
        <v>0</v>
      </c>
      <c r="G12" s="47">
        <f t="shared" si="0"/>
        <v>0</v>
      </c>
      <c r="H12" s="20">
        <v>0</v>
      </c>
      <c r="I12" s="47">
        <f t="shared" si="1"/>
        <v>0</v>
      </c>
      <c r="J12" s="20">
        <v>0</v>
      </c>
      <c r="K12" s="47">
        <f t="shared" si="2"/>
        <v>0</v>
      </c>
      <c r="L12" s="44">
        <f t="shared" si="3"/>
        <v>0</v>
      </c>
    </row>
    <row r="13" spans="2:13" ht="15.5" x14ac:dyDescent="0.35">
      <c r="B13" s="35">
        <v>8</v>
      </c>
      <c r="C13" s="36" t="s">
        <v>35</v>
      </c>
      <c r="D13" s="37" t="s">
        <v>28</v>
      </c>
      <c r="E13" s="38">
        <v>12</v>
      </c>
      <c r="F13" s="20">
        <v>0</v>
      </c>
      <c r="G13" s="47">
        <f t="shared" si="0"/>
        <v>0</v>
      </c>
      <c r="H13" s="20">
        <v>0</v>
      </c>
      <c r="I13" s="47">
        <f t="shared" si="1"/>
        <v>0</v>
      </c>
      <c r="J13" s="20">
        <v>0</v>
      </c>
      <c r="K13" s="47">
        <f t="shared" si="2"/>
        <v>0</v>
      </c>
      <c r="L13" s="44">
        <f t="shared" si="3"/>
        <v>0</v>
      </c>
    </row>
    <row r="14" spans="2:13" ht="15.5" x14ac:dyDescent="0.35">
      <c r="B14" s="35">
        <v>9</v>
      </c>
      <c r="C14" s="36" t="s">
        <v>36</v>
      </c>
      <c r="D14" s="37" t="s">
        <v>28</v>
      </c>
      <c r="E14" s="38">
        <v>12</v>
      </c>
      <c r="F14" s="20">
        <v>0</v>
      </c>
      <c r="G14" s="47">
        <f t="shared" si="0"/>
        <v>0</v>
      </c>
      <c r="H14" s="20">
        <v>0</v>
      </c>
      <c r="I14" s="47">
        <f t="shared" si="1"/>
        <v>0</v>
      </c>
      <c r="J14" s="20">
        <v>0</v>
      </c>
      <c r="K14" s="47">
        <f t="shared" si="2"/>
        <v>0</v>
      </c>
      <c r="L14" s="44">
        <f t="shared" si="3"/>
        <v>0</v>
      </c>
    </row>
    <row r="15" spans="2:13" ht="15.5" x14ac:dyDescent="0.35">
      <c r="B15" s="39">
        <v>10</v>
      </c>
      <c r="C15" s="36" t="s">
        <v>37</v>
      </c>
      <c r="D15" s="37" t="s">
        <v>28</v>
      </c>
      <c r="E15" s="38">
        <v>12</v>
      </c>
      <c r="F15" s="20">
        <v>0</v>
      </c>
      <c r="G15" s="47">
        <f t="shared" si="0"/>
        <v>0</v>
      </c>
      <c r="H15" s="20">
        <v>0</v>
      </c>
      <c r="I15" s="47">
        <f t="shared" si="1"/>
        <v>0</v>
      </c>
      <c r="J15" s="20">
        <v>0</v>
      </c>
      <c r="K15" s="47">
        <f t="shared" si="2"/>
        <v>0</v>
      </c>
      <c r="L15" s="44">
        <f t="shared" si="3"/>
        <v>0</v>
      </c>
    </row>
    <row r="16" spans="2:13" ht="15.5" x14ac:dyDescent="0.35">
      <c r="B16" s="37">
        <v>11</v>
      </c>
      <c r="C16" s="40" t="s">
        <v>38</v>
      </c>
      <c r="D16" s="37" t="s">
        <v>28</v>
      </c>
      <c r="E16" s="38">
        <v>12</v>
      </c>
      <c r="F16" s="20">
        <v>0</v>
      </c>
      <c r="G16" s="47">
        <f t="shared" si="0"/>
        <v>0</v>
      </c>
      <c r="H16" s="20">
        <v>0</v>
      </c>
      <c r="I16" s="47">
        <f t="shared" si="1"/>
        <v>0</v>
      </c>
      <c r="J16" s="20">
        <v>0</v>
      </c>
      <c r="K16" s="47">
        <f t="shared" si="2"/>
        <v>0</v>
      </c>
      <c r="L16" s="44">
        <f t="shared" si="3"/>
        <v>0</v>
      </c>
    </row>
    <row r="17" spans="2:12" ht="15.5" x14ac:dyDescent="0.35">
      <c r="B17" s="37">
        <v>12</v>
      </c>
      <c r="C17" s="40" t="s">
        <v>39</v>
      </c>
      <c r="D17" s="37" t="s">
        <v>40</v>
      </c>
      <c r="E17" s="38">
        <v>20</v>
      </c>
      <c r="F17" s="20">
        <v>0</v>
      </c>
      <c r="G17" s="47">
        <f t="shared" si="0"/>
        <v>0</v>
      </c>
      <c r="H17" s="20">
        <v>0</v>
      </c>
      <c r="I17" s="47">
        <f t="shared" si="1"/>
        <v>0</v>
      </c>
      <c r="J17" s="20">
        <v>0</v>
      </c>
      <c r="K17" s="47">
        <f t="shared" si="2"/>
        <v>0</v>
      </c>
      <c r="L17" s="44">
        <f t="shared" si="3"/>
        <v>0</v>
      </c>
    </row>
    <row r="18" spans="2:12" ht="15.5" x14ac:dyDescent="0.35">
      <c r="B18" s="37">
        <v>13</v>
      </c>
      <c r="C18" s="36" t="s">
        <v>41</v>
      </c>
      <c r="D18" s="37" t="s">
        <v>28</v>
      </c>
      <c r="E18" s="38">
        <v>5</v>
      </c>
      <c r="F18" s="20">
        <v>0</v>
      </c>
      <c r="G18" s="47">
        <f t="shared" si="0"/>
        <v>0</v>
      </c>
      <c r="H18" s="20">
        <v>0</v>
      </c>
      <c r="I18" s="47">
        <f t="shared" si="1"/>
        <v>0</v>
      </c>
      <c r="J18" s="20">
        <v>0</v>
      </c>
      <c r="K18" s="47">
        <f t="shared" si="2"/>
        <v>0</v>
      </c>
      <c r="L18" s="44">
        <f t="shared" si="3"/>
        <v>0</v>
      </c>
    </row>
    <row r="19" spans="2:12" ht="15.5" x14ac:dyDescent="0.35">
      <c r="B19" s="37">
        <v>14</v>
      </c>
      <c r="C19" s="36" t="s">
        <v>42</v>
      </c>
      <c r="D19" s="37" t="s">
        <v>28</v>
      </c>
      <c r="E19" s="38">
        <v>5</v>
      </c>
      <c r="F19" s="20">
        <v>0</v>
      </c>
      <c r="G19" s="47">
        <f t="shared" si="0"/>
        <v>0</v>
      </c>
      <c r="H19" s="20">
        <v>0</v>
      </c>
      <c r="I19" s="47">
        <f t="shared" si="1"/>
        <v>0</v>
      </c>
      <c r="J19" s="20">
        <v>0</v>
      </c>
      <c r="K19" s="47">
        <f t="shared" si="2"/>
        <v>0</v>
      </c>
      <c r="L19" s="44">
        <f t="shared" si="3"/>
        <v>0</v>
      </c>
    </row>
    <row r="20" spans="2:12" ht="19.5" customHeight="1" x14ac:dyDescent="0.35">
      <c r="B20" s="37">
        <v>15</v>
      </c>
      <c r="C20" s="36" t="s">
        <v>43</v>
      </c>
      <c r="D20" s="37" t="s">
        <v>28</v>
      </c>
      <c r="E20" s="38">
        <v>50</v>
      </c>
      <c r="F20" s="20">
        <v>0</v>
      </c>
      <c r="G20" s="47">
        <f t="shared" si="0"/>
        <v>0</v>
      </c>
      <c r="H20" s="20">
        <v>0</v>
      </c>
      <c r="I20" s="47">
        <f t="shared" si="1"/>
        <v>0</v>
      </c>
      <c r="J20" s="20">
        <v>0</v>
      </c>
      <c r="K20" s="47">
        <f t="shared" si="2"/>
        <v>0</v>
      </c>
      <c r="L20" s="45">
        <f t="shared" si="3"/>
        <v>0</v>
      </c>
    </row>
    <row r="21" spans="2:12" ht="15.5" x14ac:dyDescent="0.35">
      <c r="B21" s="37">
        <v>16</v>
      </c>
      <c r="C21" s="40" t="s">
        <v>44</v>
      </c>
      <c r="D21" s="37" t="s">
        <v>40</v>
      </c>
      <c r="E21" s="38">
        <v>300</v>
      </c>
      <c r="F21" s="20">
        <v>0</v>
      </c>
      <c r="G21" s="47">
        <f t="shared" si="0"/>
        <v>0</v>
      </c>
      <c r="H21" s="20">
        <v>0</v>
      </c>
      <c r="I21" s="47">
        <f t="shared" si="1"/>
        <v>0</v>
      </c>
      <c r="J21" s="20">
        <v>0</v>
      </c>
      <c r="K21" s="47">
        <f t="shared" si="2"/>
        <v>0</v>
      </c>
      <c r="L21" s="44">
        <f t="shared" si="3"/>
        <v>0</v>
      </c>
    </row>
    <row r="22" spans="2:12" ht="15.5" x14ac:dyDescent="0.35">
      <c r="B22" s="37">
        <v>17</v>
      </c>
      <c r="C22" s="41" t="s">
        <v>45</v>
      </c>
      <c r="D22" s="37" t="s">
        <v>28</v>
      </c>
      <c r="E22" s="38">
        <v>12</v>
      </c>
      <c r="F22" s="20">
        <v>0</v>
      </c>
      <c r="G22" s="47">
        <f t="shared" si="0"/>
        <v>0</v>
      </c>
      <c r="H22" s="20">
        <v>0</v>
      </c>
      <c r="I22" s="47">
        <f t="shared" si="1"/>
        <v>0</v>
      </c>
      <c r="J22" s="20">
        <v>0</v>
      </c>
      <c r="K22" s="47">
        <f t="shared" si="2"/>
        <v>0</v>
      </c>
      <c r="L22" s="44">
        <f t="shared" si="3"/>
        <v>0</v>
      </c>
    </row>
    <row r="23" spans="2:12" ht="15.5" x14ac:dyDescent="0.35">
      <c r="B23" s="37">
        <v>18</v>
      </c>
      <c r="C23" s="41" t="s">
        <v>46</v>
      </c>
      <c r="D23" s="37" t="s">
        <v>28</v>
      </c>
      <c r="E23" s="38">
        <v>12</v>
      </c>
      <c r="F23" s="20">
        <v>0</v>
      </c>
      <c r="G23" s="47">
        <f t="shared" si="0"/>
        <v>0</v>
      </c>
      <c r="H23" s="20">
        <v>0</v>
      </c>
      <c r="I23" s="47">
        <f t="shared" si="1"/>
        <v>0</v>
      </c>
      <c r="J23" s="20">
        <v>0</v>
      </c>
      <c r="K23" s="47">
        <f t="shared" si="2"/>
        <v>0</v>
      </c>
      <c r="L23" s="44">
        <f t="shared" si="3"/>
        <v>0</v>
      </c>
    </row>
    <row r="24" spans="2:12" ht="15.5" x14ac:dyDescent="0.35">
      <c r="B24" s="37">
        <v>19</v>
      </c>
      <c r="C24" s="41" t="s">
        <v>47</v>
      </c>
      <c r="D24" s="37" t="s">
        <v>28</v>
      </c>
      <c r="E24" s="38">
        <v>12</v>
      </c>
      <c r="F24" s="20">
        <v>0</v>
      </c>
      <c r="G24" s="47">
        <f t="shared" si="0"/>
        <v>0</v>
      </c>
      <c r="H24" s="20">
        <v>0</v>
      </c>
      <c r="I24" s="47">
        <f t="shared" si="1"/>
        <v>0</v>
      </c>
      <c r="J24" s="20">
        <v>0</v>
      </c>
      <c r="K24" s="47">
        <f t="shared" si="2"/>
        <v>0</v>
      </c>
      <c r="L24" s="44">
        <f t="shared" si="3"/>
        <v>0</v>
      </c>
    </row>
    <row r="25" spans="2:12" ht="15.5" x14ac:dyDescent="0.35">
      <c r="B25" s="37">
        <v>20</v>
      </c>
      <c r="C25" s="41" t="s">
        <v>48</v>
      </c>
      <c r="D25" s="37" t="s">
        <v>40</v>
      </c>
      <c r="E25" s="38">
        <v>10</v>
      </c>
      <c r="F25" s="20">
        <v>0</v>
      </c>
      <c r="G25" s="47">
        <f t="shared" si="0"/>
        <v>0</v>
      </c>
      <c r="H25" s="20">
        <v>0</v>
      </c>
      <c r="I25" s="47">
        <f t="shared" si="1"/>
        <v>0</v>
      </c>
      <c r="J25" s="20">
        <v>0</v>
      </c>
      <c r="K25" s="47">
        <f t="shared" si="2"/>
        <v>0</v>
      </c>
      <c r="L25" s="44">
        <f t="shared" si="3"/>
        <v>0</v>
      </c>
    </row>
    <row r="26" spans="2:12" ht="15.5" x14ac:dyDescent="0.35">
      <c r="B26" s="35">
        <v>21</v>
      </c>
      <c r="C26" s="42" t="s">
        <v>49</v>
      </c>
      <c r="D26" s="37" t="s">
        <v>28</v>
      </c>
      <c r="E26" s="38">
        <v>20</v>
      </c>
      <c r="F26" s="20">
        <v>0</v>
      </c>
      <c r="G26" s="47">
        <f t="shared" si="0"/>
        <v>0</v>
      </c>
      <c r="H26" s="20">
        <v>0</v>
      </c>
      <c r="I26" s="47">
        <f t="shared" si="1"/>
        <v>0</v>
      </c>
      <c r="J26" s="20">
        <v>0</v>
      </c>
      <c r="K26" s="47">
        <f t="shared" si="2"/>
        <v>0</v>
      </c>
      <c r="L26" s="44">
        <f t="shared" si="3"/>
        <v>0</v>
      </c>
    </row>
    <row r="27" spans="2:12" ht="15.5" x14ac:dyDescent="0.35">
      <c r="B27" s="35">
        <v>22</v>
      </c>
      <c r="C27" s="42" t="s">
        <v>50</v>
      </c>
      <c r="D27" s="37" t="s">
        <v>28</v>
      </c>
      <c r="E27" s="38">
        <v>100</v>
      </c>
      <c r="F27" s="20">
        <v>0</v>
      </c>
      <c r="G27" s="47">
        <f t="shared" si="0"/>
        <v>0</v>
      </c>
      <c r="H27" s="20">
        <v>0</v>
      </c>
      <c r="I27" s="47">
        <f t="shared" si="1"/>
        <v>0</v>
      </c>
      <c r="J27" s="20">
        <v>0</v>
      </c>
      <c r="K27" s="47">
        <f t="shared" si="2"/>
        <v>0</v>
      </c>
      <c r="L27" s="44">
        <f t="shared" si="3"/>
        <v>0</v>
      </c>
    </row>
    <row r="28" spans="2:12" ht="15.5" x14ac:dyDescent="0.35">
      <c r="B28" s="35">
        <v>23</v>
      </c>
      <c r="C28" s="42" t="s">
        <v>51</v>
      </c>
      <c r="D28" s="37" t="s">
        <v>52</v>
      </c>
      <c r="E28" s="38">
        <v>12</v>
      </c>
      <c r="F28" s="20">
        <v>0</v>
      </c>
      <c r="G28" s="47">
        <f>F28</f>
        <v>0</v>
      </c>
      <c r="H28" s="20">
        <v>0</v>
      </c>
      <c r="I28" s="47">
        <f>H28</f>
        <v>0</v>
      </c>
      <c r="J28" s="20">
        <v>0</v>
      </c>
      <c r="K28" s="47">
        <f>J28</f>
        <v>0</v>
      </c>
      <c r="L28" s="44">
        <f t="shared" si="3"/>
        <v>0</v>
      </c>
    </row>
    <row r="29" spans="2:12" ht="15.5" x14ac:dyDescent="0.35">
      <c r="B29" s="35">
        <v>24</v>
      </c>
      <c r="C29" s="42" t="s">
        <v>53</v>
      </c>
      <c r="D29" s="37" t="s">
        <v>52</v>
      </c>
      <c r="E29" s="38">
        <v>12</v>
      </c>
      <c r="F29" s="20">
        <v>0</v>
      </c>
      <c r="G29" s="47">
        <f>F29</f>
        <v>0</v>
      </c>
      <c r="H29" s="20">
        <v>0</v>
      </c>
      <c r="I29" s="47">
        <f>H29</f>
        <v>0</v>
      </c>
      <c r="J29" s="20">
        <v>0</v>
      </c>
      <c r="K29" s="47">
        <f>J29</f>
        <v>0</v>
      </c>
      <c r="L29" s="44">
        <f t="shared" si="3"/>
        <v>0</v>
      </c>
    </row>
    <row r="30" spans="2:12" ht="15.5" customHeight="1" x14ac:dyDescent="0.35">
      <c r="B30" s="57" t="s">
        <v>22</v>
      </c>
      <c r="C30" s="57"/>
      <c r="D30" s="57"/>
      <c r="E30" s="57"/>
      <c r="F30" s="57"/>
      <c r="G30" s="57"/>
      <c r="H30" s="57"/>
      <c r="I30" s="57"/>
      <c r="J30" s="57"/>
      <c r="K30" s="57"/>
      <c r="L30" s="44">
        <f>SUM(L6:L29)</f>
        <v>0</v>
      </c>
    </row>
    <row r="31" spans="2:12" ht="15.5" customHeight="1" x14ac:dyDescent="0.35">
      <c r="B31" s="57" t="s">
        <v>24</v>
      </c>
      <c r="C31" s="57"/>
      <c r="D31" s="57"/>
      <c r="E31" s="57"/>
      <c r="F31" s="57"/>
      <c r="G31" s="57"/>
      <c r="H31" s="57"/>
      <c r="I31" s="57"/>
      <c r="J31" s="57"/>
      <c r="K31" s="57"/>
      <c r="L31" s="46">
        <f>L30</f>
        <v>0</v>
      </c>
    </row>
    <row r="32" spans="2:12" x14ac:dyDescent="0.35">
      <c r="B32" s="34"/>
      <c r="C32" s="34"/>
      <c r="D32" s="34"/>
      <c r="E32" s="34"/>
      <c r="F32" s="34"/>
      <c r="G32" s="34"/>
      <c r="H32" s="34"/>
      <c r="I32" s="34"/>
      <c r="J32" s="34"/>
      <c r="K32" s="34"/>
    </row>
    <row r="33" spans="2:11" x14ac:dyDescent="0.35">
      <c r="B33" s="34"/>
      <c r="C33" s="34"/>
      <c r="D33" s="34"/>
      <c r="E33" s="34"/>
      <c r="F33" s="34"/>
      <c r="G33" s="34"/>
      <c r="H33" s="34"/>
      <c r="I33" s="34"/>
      <c r="J33" s="34"/>
      <c r="K33" s="34"/>
    </row>
  </sheetData>
  <sheetProtection algorithmName="SHA-512" hashValue="tF4Y5Mvz+95VbHMgc7x98REfjmjkIWCiogFwvc8Z1b41rAelUO3ZrK1RVFG3nyTv2luNSQhxFp89hnzftPYWWQ==" saltValue="WATH7NJttMkj6ClovHYljA==" spinCount="100000" sheet="1" objects="1" scenarios="1" selectLockedCells="1"/>
  <mergeCells count="4">
    <mergeCell ref="B3:M3"/>
    <mergeCell ref="B1:M1"/>
    <mergeCell ref="B30:K30"/>
    <mergeCell ref="B31:K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902194 Bid Form - Tires</vt:lpstr>
      <vt:lpstr>902194 Bid Form - Tire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lhopkins1</cp:lastModifiedBy>
  <dcterms:created xsi:type="dcterms:W3CDTF">2022-11-08T00:30:02Z</dcterms:created>
  <dcterms:modified xsi:type="dcterms:W3CDTF">2022-11-28T23:36:15Z</dcterms:modified>
</cp:coreProperties>
</file>