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PURCHASING\PurchContract\Word\K.Handy\CURRENT CONTRACTS\902257 Tire and Tire Services GSAMVD_ACFD_PBWKS\2-RFQ\Bid Form\"/>
    </mc:Choice>
  </mc:AlternateContent>
  <xr:revisionPtr revIDLastSave="0" documentId="8_{4A66DEC1-D25E-47FE-A8B1-94D049FB49EF}" xr6:coauthVersionLast="47" xr6:coauthVersionMax="47" xr10:uidLastSave="{00000000-0000-0000-0000-000000000000}"/>
  <bookViews>
    <workbookView xWindow="-110" yWindow="-110" windowWidth="22620" windowHeight="13500" activeTab="2" xr2:uid="{00000000-000D-0000-FFFF-FFFF00000000}"/>
  </bookViews>
  <sheets>
    <sheet name="Instructions" sheetId="4" r:id="rId1"/>
    <sheet name="Bid Form - Tires" sheetId="1" r:id="rId2"/>
    <sheet name="Bid Form - Tire Servic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H11" i="2"/>
  <c r="K9" i="2"/>
  <c r="K10" i="2"/>
  <c r="K12" i="2"/>
  <c r="K13" i="2"/>
  <c r="K14" i="2"/>
  <c r="K15" i="2"/>
  <c r="K16" i="2"/>
  <c r="K21" i="2"/>
  <c r="K22" i="2"/>
  <c r="K23" i="2"/>
  <c r="K24" i="2"/>
  <c r="K8" i="2"/>
  <c r="J26" i="2"/>
  <c r="J27" i="2"/>
  <c r="J25" i="2"/>
  <c r="J9" i="2"/>
  <c r="J10" i="2"/>
  <c r="J11" i="2"/>
  <c r="J12" i="2"/>
  <c r="J13" i="2"/>
  <c r="J14" i="2"/>
  <c r="J15" i="2"/>
  <c r="J16" i="2"/>
  <c r="J17" i="2"/>
  <c r="J18" i="2"/>
  <c r="J19" i="2"/>
  <c r="J20" i="2"/>
  <c r="K20" i="2" s="1"/>
  <c r="J21" i="2"/>
  <c r="J22" i="2"/>
  <c r="J23" i="2"/>
  <c r="J24" i="2"/>
  <c r="J8" i="2"/>
  <c r="H26" i="2"/>
  <c r="H27" i="2"/>
  <c r="H25" i="2"/>
  <c r="H9" i="2"/>
  <c r="H10" i="2"/>
  <c r="H12" i="2"/>
  <c r="H13" i="2"/>
  <c r="H14" i="2"/>
  <c r="H15" i="2"/>
  <c r="H16" i="2"/>
  <c r="H17" i="2"/>
  <c r="K17" i="2" s="1"/>
  <c r="H18" i="2"/>
  <c r="K18" i="2" s="1"/>
  <c r="H19" i="2"/>
  <c r="H20" i="2"/>
  <c r="H21" i="2"/>
  <c r="H22" i="2"/>
  <c r="H23" i="2"/>
  <c r="H24" i="2"/>
  <c r="H8" i="2"/>
  <c r="F27" i="2"/>
  <c r="K27" i="2" s="1"/>
  <c r="F26" i="2"/>
  <c r="K26" i="2" s="1"/>
  <c r="F25" i="2"/>
  <c r="K25" i="2" s="1"/>
  <c r="F8" i="2"/>
  <c r="F9" i="2"/>
  <c r="F10" i="2"/>
  <c r="F12" i="2"/>
  <c r="F13" i="2"/>
  <c r="F14" i="2"/>
  <c r="F15" i="2"/>
  <c r="F16" i="2"/>
  <c r="F17" i="2"/>
  <c r="F18" i="2"/>
  <c r="F19" i="2"/>
  <c r="K19" i="2" s="1"/>
  <c r="F20" i="2"/>
  <c r="F21" i="2"/>
  <c r="F22" i="2"/>
  <c r="F23" i="2"/>
  <c r="F24" i="2"/>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11" i="1"/>
  <c r="L61" i="1" l="1"/>
  <c r="L29" i="1"/>
  <c r="L13" i="1"/>
  <c r="L63" i="1"/>
  <c r="L45" i="1"/>
  <c r="L76" i="1"/>
  <c r="L44" i="1"/>
  <c r="L28" i="1"/>
  <c r="L12" i="1"/>
  <c r="L43" i="1"/>
  <c r="L47" i="1"/>
  <c r="L59" i="1"/>
  <c r="L71" i="1"/>
  <c r="L51" i="1"/>
  <c r="L67" i="1"/>
  <c r="L39" i="1"/>
  <c r="L68" i="1"/>
  <c r="L64" i="1"/>
  <c r="L32" i="1"/>
  <c r="L16" i="1"/>
  <c r="L23" i="1"/>
  <c r="L48" i="1"/>
  <c r="L55" i="1"/>
  <c r="L78" i="1"/>
  <c r="L62" i="1"/>
  <c r="L46" i="1"/>
  <c r="L30" i="1"/>
  <c r="L14" i="1"/>
  <c r="L60" i="1"/>
  <c r="L27" i="1"/>
  <c r="L26" i="1"/>
  <c r="L73" i="1"/>
  <c r="L57" i="1"/>
  <c r="L41" i="1"/>
  <c r="L25" i="1"/>
  <c r="L80" i="1"/>
  <c r="L74" i="1"/>
  <c r="L56" i="1"/>
  <c r="L24" i="1"/>
  <c r="L58" i="1"/>
  <c r="L72" i="1"/>
  <c r="L70" i="1"/>
  <c r="L22" i="1"/>
  <c r="L42" i="1"/>
  <c r="L40" i="1"/>
  <c r="L54" i="1"/>
  <c r="L38" i="1"/>
  <c r="L69" i="1"/>
  <c r="L53" i="1"/>
  <c r="L37" i="1"/>
  <c r="L21" i="1"/>
  <c r="L52" i="1"/>
  <c r="L35" i="1"/>
  <c r="L11" i="1"/>
  <c r="L50" i="1"/>
  <c r="L34" i="1"/>
  <c r="L18" i="1"/>
  <c r="L65" i="1"/>
  <c r="L49" i="1"/>
  <c r="L33" i="1"/>
  <c r="L17" i="1"/>
  <c r="L20" i="1"/>
  <c r="L19" i="1"/>
  <c r="L31" i="1"/>
  <c r="L15" i="1"/>
  <c r="K11" i="2"/>
  <c r="K28" i="2" s="1"/>
  <c r="L79" i="1"/>
  <c r="L77" i="1"/>
  <c r="L36" i="1"/>
  <c r="L75" i="1"/>
  <c r="L66" i="1"/>
  <c r="L81" i="1" l="1"/>
  <c r="L82" i="1" s="1"/>
  <c r="L83" i="1" l="1"/>
</calcChain>
</file>

<file path=xl/sharedStrings.xml><?xml version="1.0" encoding="utf-8"?>
<sst xmlns="http://schemas.openxmlformats.org/spreadsheetml/2006/main" count="221" uniqueCount="127">
  <si>
    <t>BID FORM - TIRES</t>
  </si>
  <si>
    <t>Item #</t>
  </si>
  <si>
    <t>Tire Description</t>
  </si>
  <si>
    <t xml:space="preserve"> Tire Brand</t>
  </si>
  <si>
    <t>Year 1 Unit Cost</t>
  </si>
  <si>
    <t>Year 2 Unit Cost</t>
  </si>
  <si>
    <t>Year 3 Unit Cost</t>
  </si>
  <si>
    <t>Total Three-Year Cost</t>
  </si>
  <si>
    <t xml:space="preserve">Subtotal for ALL THREE YEARS </t>
  </si>
  <si>
    <t xml:space="preserve">Grand Total for ALL THREE YEARS </t>
  </si>
  <si>
    <t>Service Description</t>
  </si>
  <si>
    <t>Unit of Measure</t>
  </si>
  <si>
    <t>Estimated Annual Quantity</t>
  </si>
  <si>
    <t xml:space="preserve">Wheel Alignment - Medium Duty Vehicle </t>
  </si>
  <si>
    <t>Wheel Alignment - Heavy Duty Vehicle</t>
  </si>
  <si>
    <t xml:space="preserve">Tire Balancing - Medium Duty Vehicle </t>
  </si>
  <si>
    <t>Tire Balancing - Heavy Duty Vehicle</t>
  </si>
  <si>
    <t xml:space="preserve">Tire Patching - Medium Duty Vehicle </t>
  </si>
  <si>
    <t>Tire Patching - Heavy Duty Vehicle</t>
  </si>
  <si>
    <t xml:space="preserve">Tire Replacements - Medium Duty Vehicle </t>
  </si>
  <si>
    <t>Tire Replacements - Heavy Duty Vehicle</t>
  </si>
  <si>
    <t xml:space="preserve">Tire Rotation - Medium Duty Vehicle </t>
  </si>
  <si>
    <t>Tire Rotation - Heavy Duty Vehicle</t>
  </si>
  <si>
    <t xml:space="preserve">Tire Recapping - 11R22.5 </t>
  </si>
  <si>
    <t xml:space="preserve">Tire Recapping - 12R22.5 </t>
  </si>
  <si>
    <t>Flat Rate</t>
  </si>
  <si>
    <t>Per Tire</t>
  </si>
  <si>
    <r>
      <t>COST SHALL BE SUBMITTED AS REQUESTED ON THIS EXCEL BID FORM.  NO ALTERATIONS OR CHANGES OF ANY KIND ARE PERMITTED.</t>
    </r>
    <r>
      <rPr>
        <sz val="13"/>
        <color indexed="8"/>
        <rFont val="Calibri"/>
        <family val="2"/>
      </rPr>
      <t xml:space="preserve">  Bid responses that do not comply will be subject to rejection in total.  The cost quoted shall include all taxes (excluding sales and use tax) and all other charges, including travel expenses, and is the cost the County will pay for the 3-year term of any contract that is a result of this bid.  </t>
    </r>
  </si>
  <si>
    <r>
      <t xml:space="preserve">By submission through the Alameda County </t>
    </r>
    <r>
      <rPr>
        <b/>
        <sz val="13"/>
        <color indexed="12"/>
        <rFont val="Calibri"/>
        <family val="2"/>
      </rPr>
      <t>https://ezsourcing.acgov.org/</t>
    </r>
    <r>
      <rPr>
        <sz val="13"/>
        <color indexed="8"/>
        <rFont val="Calibri"/>
        <family val="2"/>
      </rPr>
      <t xml:space="preserve"> Bidder certifies to County that all representations, certifications, and statements made by Bidder, as set forth in each entry in the Alameda County </t>
    </r>
    <r>
      <rPr>
        <b/>
        <sz val="13"/>
        <color indexed="12"/>
        <rFont val="Calibri"/>
        <family val="2"/>
      </rPr>
      <t>https://ezsourcing.acgov.org/</t>
    </r>
    <r>
      <rPr>
        <sz val="13"/>
        <color indexed="8"/>
        <rFont val="Calibri"/>
        <family val="2"/>
      </rPr>
      <t xml:space="preserve"> and attachments are true and correct and are made under penalty of perjury pursuant to the laws of California.</t>
    </r>
  </si>
  <si>
    <t>Year 1 Extended Cost</t>
  </si>
  <si>
    <t>Year 2 Extended Cost</t>
  </si>
  <si>
    <t>Year 3 Extended Cost</t>
  </si>
  <si>
    <t>11% Sales Tax</t>
  </si>
  <si>
    <t>Trip Fee - Business Hours (if required)</t>
  </si>
  <si>
    <t>Trip Fee - After Hours (if required)</t>
  </si>
  <si>
    <t>Per Call</t>
  </si>
  <si>
    <t>RFQ No. 902257</t>
  </si>
  <si>
    <t>Tires and Tire Services</t>
  </si>
  <si>
    <t>BID FORM - TIRE SERVICES</t>
  </si>
  <si>
    <t>Mobile/On-site service</t>
  </si>
  <si>
    <t>Michelin</t>
  </si>
  <si>
    <t>11R22.5 XZE</t>
  </si>
  <si>
    <t>11R22.5 XDN2</t>
  </si>
  <si>
    <t>11R22.5 X MULTI D</t>
  </si>
  <si>
    <t xml:space="preserve">11R22.5 Recapped Drive tire </t>
  </si>
  <si>
    <t>215/75R17.5 X MULTI T2</t>
  </si>
  <si>
    <t>315/80R22.5 XZU S2</t>
  </si>
  <si>
    <t>225/70R19.5 XZE</t>
  </si>
  <si>
    <t>225/70R19.5 XDS2</t>
  </si>
  <si>
    <t>225/75R16 AGILIS CROSSCLIMATE</t>
  </si>
  <si>
    <t>245/70R17 LTX M/S2</t>
  </si>
  <si>
    <t>265/65R18 DEFENDER LTX M/S</t>
  </si>
  <si>
    <t>ST205/75R15 D Rated</t>
  </si>
  <si>
    <t>ST225/75R15 E rated</t>
  </si>
  <si>
    <t>ST235/80R16 10 Ply</t>
  </si>
  <si>
    <t>275/80R22.5 XZE 16PLY</t>
  </si>
  <si>
    <t>315/80R22.5 XMZ STEER</t>
  </si>
  <si>
    <t>315/80R22.5 XDN2 20PLY</t>
  </si>
  <si>
    <t>11R22.5 XDS2 LR H</t>
  </si>
  <si>
    <t>255/65R17 DEFENDER LTX MS</t>
  </si>
  <si>
    <t>245/75R17 LTX AT2 121R</t>
  </si>
  <si>
    <t>225/75R16 XPS RIB</t>
  </si>
  <si>
    <t>315/80R22.5 X LINE ENE</t>
  </si>
  <si>
    <t>245/70R16 DEFENDER LTX 107T</t>
  </si>
  <si>
    <t>265/70R16 LTX 112T</t>
  </si>
  <si>
    <t>235/85R16 XPS RIB</t>
  </si>
  <si>
    <t>12R22.5 ENDURANCE RSA 150H</t>
  </si>
  <si>
    <t>Goodyear</t>
  </si>
  <si>
    <t>Nexen</t>
  </si>
  <si>
    <t>11R22.5 X WORKS Z</t>
  </si>
  <si>
    <t>235/65R16 RODIAN CT8 121R</t>
  </si>
  <si>
    <t>225/70R19.5 G XDS2 14PLY</t>
  </si>
  <si>
    <t>275/70R22.5 X MULTI Z 18PLY</t>
  </si>
  <si>
    <t>300/70R16.5 BIBSTEEL AT 137AB/B</t>
  </si>
  <si>
    <t>215/75R17.5LT X MULTI T2 LRJ/16</t>
  </si>
  <si>
    <t>260/70R16.5 BIBSTEEL HS 129A8</t>
  </si>
  <si>
    <t>225/65R17 PRIMACY AS DT102H</t>
  </si>
  <si>
    <t>245/70R17 LTX M/S2 110T</t>
  </si>
  <si>
    <t>17.5R25 XHA2 L3</t>
  </si>
  <si>
    <t>23X8.50-12 TURF SAVER</t>
  </si>
  <si>
    <t>18-850X8 TURFMASTER</t>
  </si>
  <si>
    <t>145R12 TRAIL E</t>
  </si>
  <si>
    <t>13X6.50-6 MULTI RIB TL</t>
  </si>
  <si>
    <t>18-850X8 LINKS</t>
  </si>
  <si>
    <t>245/75R16 AGILIS CROSS CLIMAT</t>
  </si>
  <si>
    <t>245/75R17 LTX M/S2 121R</t>
  </si>
  <si>
    <t>265/65R18 DEFENDER LTX</t>
  </si>
  <si>
    <t>23-1050-12 MULTI TRAC</t>
  </si>
  <si>
    <t>18-950-8 MULTI TRAC C</t>
  </si>
  <si>
    <t>11R22.5 XZE2 PARTNER</t>
  </si>
  <si>
    <t>265/70R17 LTX A/T2 121R</t>
  </si>
  <si>
    <t>4.80-12 SPORT TRAIL LRC</t>
  </si>
  <si>
    <t>205/75R15 RADIAL TRAIL 8PLY</t>
  </si>
  <si>
    <t>235/80R16 RADIAL TRAIL</t>
  </si>
  <si>
    <t>18-950-8 TURF SAVER TL</t>
  </si>
  <si>
    <t>275/70R18 LTX AT2 E OWL 125R</t>
  </si>
  <si>
    <t>245/75R16 WRANGLER MT/R</t>
  </si>
  <si>
    <t>265/70R19.5 X MULTI Z (G)</t>
  </si>
  <si>
    <t>255/70R22.5 ENDURANCE RSA 140/13</t>
  </si>
  <si>
    <t>315/80R22.5 G289 WHA TL</t>
  </si>
  <si>
    <t>315/80R22.5 XZUS 2 LRL</t>
  </si>
  <si>
    <t>245/70R17.5 XTA2 18PLY</t>
  </si>
  <si>
    <t>11R22.5 XDRIVE MULTI D DRV 16</t>
  </si>
  <si>
    <t>235/75R15 DEFENDER LTX 109T</t>
  </si>
  <si>
    <t>12R22.5 XZE 16PLY</t>
  </si>
  <si>
    <t>225/70R19.5 XZE 14PLY</t>
  </si>
  <si>
    <t>245/75R17 DEFENDER LTX 121R</t>
  </si>
  <si>
    <t>Wheel Alignment - Auto / Light Duty</t>
  </si>
  <si>
    <t>Tire Balancing - Auto / Light Duty</t>
  </si>
  <si>
    <t>Tire Patching - Auto / Light Duty</t>
  </si>
  <si>
    <t>Tire Replacements - Auto / Light Duty</t>
  </si>
  <si>
    <t>Tire Rotation - Auto / Light Duty</t>
  </si>
  <si>
    <t xml:space="preserve">Carlisle  </t>
  </si>
  <si>
    <t>Proposed Equivalent Brand</t>
  </si>
  <si>
    <t>P165/65R14</t>
  </si>
  <si>
    <t>Please make sure to review Section K. BRAND NAME AND APPROVED EQUIVALENTS 1-3.</t>
  </si>
  <si>
    <t>*** Bidders shall state the tire brand they are proposing in the "Proposed Equivalent Brand" column. ***</t>
  </si>
  <si>
    <t xml:space="preserve">***The County reserves the right to be the sole judge of what is equal and acceptable. It may require the Bidder to provide additional information and/or samples or disqualify the bid response.*** </t>
  </si>
  <si>
    <t>235/75R17,16</t>
  </si>
  <si>
    <t>General Tire</t>
  </si>
  <si>
    <t>Defender LTX</t>
  </si>
  <si>
    <t>Firestone</t>
  </si>
  <si>
    <t>CHV</t>
  </si>
  <si>
    <t>Police Pursuit 103V</t>
  </si>
  <si>
    <r>
      <t xml:space="preserve">Line items and quantities listed on the </t>
    </r>
    <r>
      <rPr>
        <b/>
        <sz val="13"/>
        <color indexed="8"/>
        <rFont val="Calibri"/>
        <family val="2"/>
      </rPr>
      <t>Excel Spreadsheet BID FORM</t>
    </r>
    <r>
      <rPr>
        <sz val="13"/>
        <color indexed="12"/>
        <rFont val="Calibri"/>
        <family val="2"/>
      </rPr>
      <t xml:space="preserve"> </t>
    </r>
    <r>
      <rPr>
        <sz val="13"/>
        <color indexed="8"/>
        <rFont val="Calibri"/>
        <family val="2"/>
      </rPr>
      <t>are estimates and are not to be construed as a commitment. No partial bids, bidders must bid on all line items.</t>
    </r>
    <r>
      <rPr>
        <b/>
        <sz val="13"/>
        <color indexed="8"/>
        <rFont val="Calibri"/>
        <family val="2"/>
      </rPr>
      <t xml:space="preserve"> No minimum or maximum is guaranteed or implied.  </t>
    </r>
  </si>
  <si>
    <t xml:space="preserve">***Cost shall be submitted on this Bid Form. No partial bids, bidders must bid on all line items. No alterations or changes of any kind are permitted.  Bid responses that do not comply will be subject to rejection in total.  The price quoted for tires  shall be a unit cost  for each tire and is the cost the County will pay for the three (3) year term of any contract that is a result of this bid.*** </t>
  </si>
  <si>
    <t xml:space="preserve">Cost shall be submitted on the Bid Form.  No partial bids, bidders must bid on all line items. No alterations or changes of any kind are permitted.  Bid responses that do not comply will be subject to rejection in total.  The price quoted for Tire Services shall be a FLAT RATE which shall include labor and and all other charges for each tire service and is the cost the County will pay for the three (3) year term of any contract that is a result of this bid.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</si>
</sst>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31" x14ac:knownFonts="1">
    <font>
      <sz val="11"/>
      <color theme="1"/>
      <name val="Calibri"/>
      <family val="2"/>
      <scheme val="minor"/>
    </font>
    <font>
      <sz val="11"/>
      <color theme="1"/>
      <name val="Calibri"/>
      <family val="2"/>
      <scheme val="minor"/>
    </font>
    <font>
      <b/>
      <sz val="16"/>
      <color theme="0"/>
      <name val="Calibri"/>
      <family val="2"/>
    </font>
    <font>
      <b/>
      <sz val="14"/>
      <color theme="1"/>
      <name val="Calibri"/>
      <family val="2"/>
    </font>
    <font>
      <sz val="13"/>
      <color theme="1"/>
      <name val="Calibri"/>
      <family val="2"/>
    </font>
    <font>
      <sz val="11"/>
      <color theme="1"/>
      <name val="Calibri"/>
      <family val="2"/>
    </font>
    <font>
      <sz val="11"/>
      <color theme="1"/>
      <name val="Mongolian Baiti"/>
      <family val="4"/>
    </font>
    <font>
      <sz val="13"/>
      <color theme="0"/>
      <name val="Calibri"/>
      <family val="2"/>
    </font>
    <font>
      <sz val="12"/>
      <color theme="1"/>
      <name val="Calibri"/>
      <family val="2"/>
    </font>
    <font>
      <b/>
      <sz val="12"/>
      <color theme="1"/>
      <name val="Calibri"/>
      <family val="2"/>
    </font>
    <font>
      <sz val="12"/>
      <color rgb="FFFF0000"/>
      <name val="Calibri"/>
      <family val="2"/>
    </font>
    <font>
      <sz val="11"/>
      <color theme="1"/>
      <name val="Calibri"/>
      <family val="2"/>
    </font>
    <font>
      <sz val="11"/>
      <name val="Calibri"/>
      <family val="2"/>
      <scheme val="minor"/>
    </font>
    <font>
      <b/>
      <sz val="13"/>
      <color theme="1"/>
      <name val="Calibri"/>
      <family val="2"/>
    </font>
    <font>
      <sz val="13"/>
      <color indexed="8"/>
      <name val="Calibri"/>
      <family val="2"/>
    </font>
    <font>
      <b/>
      <sz val="13"/>
      <color indexed="8"/>
      <name val="Calibri"/>
      <family val="2"/>
    </font>
    <font>
      <sz val="13"/>
      <color indexed="12"/>
      <name val="Calibri"/>
      <family val="2"/>
    </font>
    <font>
      <b/>
      <sz val="13"/>
      <color indexed="12"/>
      <name val="Calibri"/>
      <family val="2"/>
    </font>
    <font>
      <b/>
      <sz val="16"/>
      <color theme="1"/>
      <name val="Calibri"/>
      <family val="2"/>
      <scheme val="minor"/>
    </font>
    <font>
      <b/>
      <sz val="16"/>
      <color theme="1"/>
      <name val="Calibri"/>
      <family val="2"/>
    </font>
    <font>
      <sz val="14"/>
      <color rgb="FFFF0000"/>
      <name val="Calibri"/>
      <family val="2"/>
    </font>
    <font>
      <sz val="12"/>
      <color theme="1"/>
      <name val="Calibri"/>
      <family val="2"/>
      <scheme val="minor"/>
    </font>
    <font>
      <sz val="12"/>
      <name val="Calibri"/>
      <family val="2"/>
      <scheme val="minor"/>
    </font>
    <font>
      <b/>
      <sz val="11"/>
      <color theme="1"/>
      <name val="Calibri"/>
      <family val="2"/>
      <scheme val="minor"/>
    </font>
    <font>
      <sz val="8"/>
      <name val="Calibri"/>
      <family val="2"/>
      <scheme val="minor"/>
    </font>
    <font>
      <b/>
      <sz val="14"/>
      <color rgb="FFFF0000"/>
      <name val="Calibri"/>
      <family val="2"/>
    </font>
    <font>
      <b/>
      <sz val="18"/>
      <color theme="1"/>
      <name val="Calibri"/>
      <family val="2"/>
      <scheme val="minor"/>
    </font>
    <font>
      <b/>
      <sz val="18"/>
      <color theme="1"/>
      <name val="Calibri"/>
      <family val="2"/>
    </font>
    <font>
      <b/>
      <sz val="18"/>
      <color theme="0"/>
      <name val="Calibri"/>
      <family val="2"/>
    </font>
    <font>
      <sz val="11"/>
      <name val="Calibri"/>
      <family val="2"/>
    </font>
    <font>
      <b/>
      <sz val="13"/>
      <color theme="1"/>
      <name val="Calibri"/>
      <family val="2"/>
      <scheme val="minor"/>
    </font>
  </fonts>
  <fills count="7">
    <fill>
      <patternFill patternType="none"/>
    </fill>
    <fill>
      <patternFill patternType="gray125"/>
    </fill>
    <fill>
      <patternFill patternType="solid">
        <fgColor theme="2" tint="-0.89999084444715716"/>
        <bgColor indexed="64"/>
      </patternFill>
    </fill>
    <fill>
      <patternFill patternType="solid">
        <fgColor rgb="FF002060"/>
        <bgColor indexed="64"/>
      </patternFill>
    </fill>
    <fill>
      <patternFill patternType="solid">
        <fgColor theme="6"/>
        <bgColor indexed="64"/>
      </patternFill>
    </fill>
    <fill>
      <patternFill patternType="solid">
        <fgColor rgb="FFFFFF00"/>
        <bgColor indexed="64"/>
      </patternFill>
    </fill>
    <fill>
      <patternFill patternType="solid">
        <fgColor theme="0" tint="-0.49998474074526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6" fillId="0" borderId="0" xfId="0" applyFont="1"/>
    <xf numFmtId="0" fontId="7" fillId="3" borderId="0" xfId="0" applyFont="1" applyFill="1" applyAlignment="1">
      <alignment horizontal="center" vertical="center"/>
    </xf>
    <xf numFmtId="0" fontId="7" fillId="3" borderId="0" xfId="0" applyFont="1" applyFill="1" applyAlignment="1">
      <alignment horizontal="center" vertical="center" wrapText="1"/>
    </xf>
    <xf numFmtId="44" fontId="7" fillId="3" borderId="0" xfId="1" applyFont="1" applyFill="1" applyAlignment="1" applyProtection="1">
      <alignment horizontal="center" vertical="center" wrapText="1"/>
    </xf>
    <xf numFmtId="0" fontId="13"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left" vertical="center" wrapText="1"/>
    </xf>
    <xf numFmtId="0" fontId="5" fillId="0" borderId="0" xfId="0" applyFont="1" applyAlignment="1">
      <alignment horizont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44" fontId="7" fillId="3" borderId="2" xfId="1" applyFont="1" applyFill="1" applyBorder="1" applyAlignment="1" applyProtection="1">
      <alignment horizontal="center" vertical="center" wrapText="1"/>
    </xf>
    <xf numFmtId="0" fontId="7" fillId="3" borderId="4" xfId="0" applyFont="1" applyFill="1" applyBorder="1" applyAlignment="1">
      <alignment horizontal="center" vertical="center" wrapText="1"/>
    </xf>
    <xf numFmtId="0" fontId="12" fillId="4" borderId="0" xfId="0" applyFont="1" applyFill="1"/>
    <xf numFmtId="0" fontId="10" fillId="0" borderId="0" xfId="0" applyFont="1" applyAlignment="1">
      <alignment vertical="center" wrapText="1"/>
    </xf>
    <xf numFmtId="44" fontId="6" fillId="0" borderId="0" xfId="1" applyFont="1" applyProtection="1"/>
    <xf numFmtId="44" fontId="5" fillId="0" borderId="0" xfId="1" applyFont="1" applyFill="1" applyAlignment="1" applyProtection="1">
      <alignment vertical="top"/>
    </xf>
    <xf numFmtId="0" fontId="0" fillId="6" borderId="0" xfId="0" applyFill="1"/>
    <xf numFmtId="0" fontId="9" fillId="0" borderId="6" xfId="0" applyFont="1" applyBorder="1" applyAlignment="1">
      <alignment horizontal="center" vertical="center" wrapText="1"/>
    </xf>
    <xf numFmtId="44" fontId="11" fillId="0" borderId="0" xfId="1" applyFont="1" applyFill="1" applyAlignment="1" applyProtection="1">
      <alignment vertical="top"/>
    </xf>
    <xf numFmtId="0" fontId="12" fillId="0" borderId="0" xfId="0" applyFont="1" applyAlignment="1">
      <alignment vertical="center"/>
    </xf>
    <xf numFmtId="0" fontId="12" fillId="0" borderId="9" xfId="0" applyFont="1" applyBorder="1" applyAlignment="1">
      <alignment vertical="center"/>
    </xf>
    <xf numFmtId="0" fontId="3" fillId="0" borderId="0" xfId="0" applyFont="1" applyAlignment="1">
      <alignment horizontal="center" vertical="center"/>
    </xf>
    <xf numFmtId="0" fontId="12" fillId="0" borderId="0" xfId="0" applyFont="1" applyAlignment="1">
      <alignment vertical="top"/>
    </xf>
    <xf numFmtId="0" fontId="12" fillId="0" borderId="0" xfId="0" applyFont="1" applyAlignment="1">
      <alignment horizontal="center"/>
    </xf>
    <xf numFmtId="0" fontId="12" fillId="5" borderId="0" xfId="0" applyFont="1" applyFill="1" applyAlignment="1" applyProtection="1">
      <alignment horizontal="center" vertical="center" wrapText="1"/>
      <protection locked="0"/>
    </xf>
    <xf numFmtId="0" fontId="12" fillId="0" borderId="9" xfId="0" applyFont="1" applyBorder="1" applyAlignment="1">
      <alignment vertical="top"/>
    </xf>
    <xf numFmtId="0" fontId="12" fillId="5" borderId="10" xfId="0" applyFont="1" applyFill="1" applyBorder="1" applyAlignment="1" applyProtection="1">
      <alignment horizontal="center" vertical="center" wrapText="1"/>
      <protection locked="0"/>
    </xf>
    <xf numFmtId="0" fontId="12" fillId="0" borderId="8" xfId="0" applyFont="1" applyBorder="1" applyAlignment="1">
      <alignment horizontal="center" vertical="top" wrapText="1"/>
    </xf>
    <xf numFmtId="0" fontId="12" fillId="0" borderId="8" xfId="0" applyFont="1" applyBorder="1" applyAlignment="1">
      <alignment horizontal="center" vertical="center"/>
    </xf>
    <xf numFmtId="0" fontId="12" fillId="0" borderId="5" xfId="0" applyFont="1" applyBorder="1" applyAlignment="1">
      <alignment horizontal="center" vertical="top" wrapText="1"/>
    </xf>
    <xf numFmtId="0" fontId="21" fillId="0" borderId="6" xfId="0" applyFont="1" applyBorder="1" applyAlignment="1">
      <alignment horizontal="center" vertical="center"/>
    </xf>
    <xf numFmtId="49" fontId="21" fillId="0" borderId="7" xfId="0" applyNumberFormat="1" applyFont="1" applyBorder="1" applyAlignment="1">
      <alignment horizontal="left" vertical="center" wrapText="1"/>
    </xf>
    <xf numFmtId="0" fontId="21" fillId="0" borderId="6" xfId="0" applyFont="1" applyBorder="1" applyAlignment="1">
      <alignment horizontal="center" vertical="center" wrapText="1"/>
    </xf>
    <xf numFmtId="1" fontId="21" fillId="0" borderId="6" xfId="0" applyNumberFormat="1" applyFont="1" applyBorder="1" applyAlignment="1">
      <alignment horizontal="center" vertical="center" wrapText="1"/>
    </xf>
    <xf numFmtId="0" fontId="22" fillId="0" borderId="6" xfId="0" applyFont="1" applyBorder="1" applyAlignment="1">
      <alignment horizontal="center" vertical="center"/>
    </xf>
    <xf numFmtId="49" fontId="21" fillId="0" borderId="6" xfId="0" applyNumberFormat="1" applyFont="1" applyBorder="1" applyAlignment="1">
      <alignment horizontal="left" vertical="center" wrapText="1"/>
    </xf>
    <xf numFmtId="49" fontId="22" fillId="0" borderId="6" xfId="0" applyNumberFormat="1" applyFont="1" applyBorder="1" applyAlignment="1">
      <alignment horizontal="left" vertical="center" wrapText="1"/>
    </xf>
    <xf numFmtId="0" fontId="8" fillId="0" borderId="0" xfId="0" applyFont="1" applyAlignment="1">
      <alignment horizontal="center" vertical="center"/>
    </xf>
    <xf numFmtId="49" fontId="8" fillId="0" borderId="0" xfId="0" applyNumberFormat="1" applyFont="1" applyAlignment="1">
      <alignment horizontal="left" vertical="center" wrapText="1"/>
    </xf>
    <xf numFmtId="0" fontId="8" fillId="0" borderId="0" xfId="0" applyFont="1" applyAlignment="1">
      <alignment horizontal="center" vertical="center" wrapText="1"/>
    </xf>
    <xf numFmtId="1" fontId="8" fillId="0" borderId="0" xfId="0" applyNumberFormat="1" applyFont="1" applyAlignment="1">
      <alignment horizontal="center" vertical="center" wrapText="1"/>
    </xf>
    <xf numFmtId="44" fontId="12" fillId="5" borderId="2" xfId="1" applyFont="1" applyFill="1" applyBorder="1" applyAlignment="1" applyProtection="1">
      <alignment vertical="top" wrapText="1"/>
      <protection locked="0"/>
    </xf>
    <xf numFmtId="0" fontId="27" fillId="0" borderId="0" xfId="0" applyFont="1" applyAlignment="1">
      <alignment horizontal="center" vertical="center"/>
    </xf>
    <xf numFmtId="0" fontId="12" fillId="0" borderId="11" xfId="0" applyFont="1" applyBorder="1" applyAlignment="1">
      <alignment vertical="top"/>
    </xf>
    <xf numFmtId="0" fontId="12" fillId="0" borderId="12" xfId="0" applyFont="1" applyBorder="1" applyAlignment="1">
      <alignment horizontal="center"/>
    </xf>
    <xf numFmtId="164" fontId="29" fillId="0" borderId="2" xfId="1" applyNumberFormat="1" applyFont="1" applyFill="1" applyBorder="1" applyAlignment="1" applyProtection="1">
      <alignment vertical="top" wrapText="1"/>
    </xf>
    <xf numFmtId="44" fontId="29" fillId="0" borderId="0" xfId="1" applyFont="1" applyFill="1" applyBorder="1" applyAlignment="1" applyProtection="1">
      <alignment vertical="top" wrapText="1"/>
    </xf>
    <xf numFmtId="44" fontId="12" fillId="5" borderId="2" xfId="1" applyFont="1" applyFill="1" applyBorder="1" applyAlignment="1" applyProtection="1">
      <alignment vertical="top"/>
      <protection locked="0"/>
    </xf>
    <xf numFmtId="44" fontId="29" fillId="0" borderId="2" xfId="1" applyFont="1" applyFill="1" applyBorder="1" applyAlignment="1" applyProtection="1">
      <alignment vertical="top"/>
    </xf>
    <xf numFmtId="44" fontId="12" fillId="0" borderId="3" xfId="0" applyNumberFormat="1" applyFont="1" applyBorder="1" applyAlignment="1">
      <alignment vertical="top"/>
    </xf>
    <xf numFmtId="44" fontId="1" fillId="0" borderId="6" xfId="1" applyFont="1" applyBorder="1" applyAlignment="1" applyProtection="1">
      <alignment vertical="top"/>
    </xf>
    <xf numFmtId="44" fontId="1" fillId="0" borderId="6" xfId="0" applyNumberFormat="1" applyFont="1" applyBorder="1" applyAlignment="1">
      <alignment vertical="top"/>
    </xf>
    <xf numFmtId="44" fontId="5" fillId="0" borderId="0" xfId="1" applyFont="1" applyFill="1" applyBorder="1" applyAlignment="1" applyProtection="1">
      <alignment vertical="top" wrapText="1"/>
    </xf>
    <xf numFmtId="44" fontId="23" fillId="0" borderId="6" xfId="1" applyFont="1" applyBorder="1" applyAlignment="1" applyProtection="1">
      <alignment horizontal="right" vertical="center"/>
    </xf>
    <xf numFmtId="0" fontId="30" fillId="0" borderId="0" xfId="0" applyFont="1"/>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44" fontId="5" fillId="5" borderId="0" xfId="1" applyFont="1" applyFill="1" applyBorder="1" applyAlignment="1" applyProtection="1">
      <alignment vertical="top" wrapText="1"/>
      <protection locked="0"/>
    </xf>
    <xf numFmtId="44" fontId="5" fillId="5" borderId="0" xfId="1" applyFont="1" applyFill="1" applyAlignment="1" applyProtection="1">
      <alignment vertical="top"/>
      <protection locked="0"/>
    </xf>
    <xf numFmtId="0" fontId="9" fillId="0" borderId="6" xfId="0" applyFont="1" applyBorder="1" applyAlignment="1">
      <alignment horizontal="center" vertical="center" wrapText="1"/>
    </xf>
    <xf numFmtId="0" fontId="28" fillId="2" borderId="0" xfId="0" applyFont="1" applyFill="1" applyAlignment="1">
      <alignment horizontal="center"/>
    </xf>
    <xf numFmtId="0" fontId="26" fillId="0" borderId="0" xfId="0" applyFont="1" applyAlignment="1">
      <alignment horizontal="center"/>
    </xf>
    <xf numFmtId="0" fontId="27" fillId="0" borderId="0" xfId="0" applyFont="1" applyAlignment="1">
      <alignment horizontal="center" vertical="center"/>
    </xf>
    <xf numFmtId="0" fontId="25" fillId="0" borderId="0" xfId="0" applyFont="1" applyAlignment="1">
      <alignment horizontal="left" vertical="top" wrapText="1"/>
    </xf>
    <xf numFmtId="0" fontId="25" fillId="0" borderId="0" xfId="0" applyFont="1" applyAlignment="1">
      <alignment horizontal="left" vertical="top"/>
    </xf>
    <xf numFmtId="0" fontId="2" fillId="2" borderId="0" xfId="0" applyFont="1" applyFill="1" applyAlignment="1">
      <alignment horizontal="center"/>
    </xf>
    <xf numFmtId="0" fontId="18" fillId="0" borderId="0" xfId="0" applyFont="1" applyAlignment="1">
      <alignment horizontal="center"/>
    </xf>
    <xf numFmtId="0" fontId="19" fillId="0" borderId="0" xfId="0" applyFont="1" applyAlignment="1">
      <alignment horizontal="center" vertical="center"/>
    </xf>
    <xf numFmtId="0" fontId="20" fillId="0" borderId="0" xfId="0" applyFont="1" applyAlignment="1">
      <alignment horizontal="left" vertical="top" wrapText="1"/>
    </xf>
  </cellXfs>
  <cellStyles count="2">
    <cellStyle name="Currency" xfId="1" builtinId="4"/>
    <cellStyle name="Normal" xfId="0" builtinId="0"/>
  </cellStyles>
  <dxfs count="27">
    <dxf>
      <font>
        <b val="0"/>
        <i val="0"/>
        <strike val="0"/>
        <condense val="0"/>
        <extend val="0"/>
        <outline val="0"/>
        <shadow val="0"/>
        <u val="none"/>
        <vertAlign val="baseline"/>
        <sz val="11"/>
        <color theme="1"/>
        <name val="Calibri"/>
        <scheme val="none"/>
      </font>
      <numFmt numFmtId="34" formatCode="_(&quot;$&quot;* #,##0.00_);_(&quot;$&quot;* \(#,##0.00\);_(&quot;$&quot;* &quot;-&quot;??_);_(@_)"/>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none"/>
      </font>
      <fill>
        <patternFill patternType="solid">
          <fgColor indexed="64"/>
          <bgColor rgb="FFFFFF00"/>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fill>
        <patternFill patternType="solid">
          <fgColor indexed="64"/>
          <bgColor rgb="FFFFFF00"/>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none"/>
      </font>
      <numFmt numFmtId="34" formatCode="_(&quot;$&quot;* #,##0.00_);_(&quot;$&quot;* \(#,##0.00\);_(&quot;$&quot;* &quot;-&quot;??_);_(@_)"/>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fill>
        <patternFill patternType="solid">
          <fgColor indexed="64"/>
          <bgColor rgb="FFFFFF00"/>
        </patternFill>
      </fill>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theme="1"/>
        <name val="Calibri"/>
        <scheme val="none"/>
      </font>
      <fill>
        <patternFill patternType="none">
          <fgColor indexed="64"/>
          <bgColor indexed="65"/>
        </patternFill>
      </fill>
      <protection locked="1" hidden="0"/>
    </dxf>
    <dxf>
      <font>
        <b val="0"/>
        <i val="0"/>
        <strike val="0"/>
        <condense val="0"/>
        <extend val="0"/>
        <outline val="0"/>
        <shadow val="0"/>
        <u val="none"/>
        <vertAlign val="baseline"/>
        <sz val="11"/>
        <color theme="1"/>
        <name val="Calibri"/>
        <scheme val="none"/>
      </font>
      <fill>
        <patternFill patternType="none">
          <fgColor indexed="64"/>
          <bgColor indexed="65"/>
        </patternFill>
      </fill>
      <protection locked="1" hidden="0"/>
    </dxf>
    <dxf>
      <font>
        <b val="0"/>
        <i val="0"/>
        <strike val="0"/>
        <condense val="0"/>
        <extend val="0"/>
        <outline val="0"/>
        <shadow val="0"/>
        <u val="none"/>
        <vertAlign val="baseline"/>
        <sz val="11"/>
        <color theme="1"/>
        <name val="Calibri"/>
        <scheme val="none"/>
      </font>
      <fill>
        <patternFill patternType="none">
          <fgColor indexed="64"/>
          <bgColor indexed="65"/>
        </patternFill>
      </fill>
      <protection locked="1" hidden="0"/>
    </dxf>
    <dxf>
      <font>
        <b val="0"/>
        <i val="0"/>
        <strike val="0"/>
        <condense val="0"/>
        <extend val="0"/>
        <outline val="0"/>
        <shadow val="0"/>
        <u val="none"/>
        <vertAlign val="baseline"/>
        <sz val="11"/>
        <color theme="1"/>
        <name val="Calibri"/>
        <scheme val="none"/>
      </font>
      <fill>
        <patternFill patternType="none">
          <fgColor indexed="64"/>
          <bgColor indexed="65"/>
        </patternFill>
      </fill>
      <protection locked="1" hidden="0"/>
    </dxf>
    <dxf>
      <font>
        <b val="0"/>
        <i val="0"/>
        <strike val="0"/>
        <condense val="0"/>
        <extend val="0"/>
        <outline val="0"/>
        <shadow val="0"/>
        <u val="none"/>
        <vertAlign val="baseline"/>
        <sz val="11"/>
        <color theme="1"/>
        <name val="Calibri"/>
        <scheme val="none"/>
      </font>
      <protection locked="1" hidden="0"/>
    </dxf>
    <dxf>
      <font>
        <b val="0"/>
        <i val="0"/>
        <strike val="0"/>
        <condense val="0"/>
        <extend val="0"/>
        <outline val="0"/>
        <shadow val="0"/>
        <u val="none"/>
        <vertAlign val="baseline"/>
        <sz val="13"/>
        <color theme="0"/>
        <name val="Calibri"/>
        <scheme val="none"/>
      </font>
      <fill>
        <patternFill patternType="solid">
          <fgColor indexed="64"/>
          <bgColor rgb="FF002060"/>
        </patternFill>
      </fill>
      <alignment horizontal="center" vertical="center" textRotation="0" indent="0" justifyLastLine="0" shrinkToFit="0" readingOrder="0"/>
      <protection locked="1" hidden="0"/>
    </dxf>
    <dxf>
      <font>
        <b val="0"/>
        <i val="0"/>
        <strike val="0"/>
        <condense val="0"/>
        <extend val="0"/>
        <outline val="0"/>
        <shadow val="0"/>
        <u val="none"/>
        <vertAlign val="baseline"/>
        <sz val="11"/>
        <color theme="1"/>
        <name val="Mongolian Baiti"/>
        <scheme val="none"/>
      </font>
      <numFmt numFmtId="34" formatCode="_(&quot;$&quot;* #,##0.00_);_(&quot;$&quot;* \(#,##0.00\);_(&quot;$&quot;* &quot;-&quot;??_);_(@_)"/>
      <fill>
        <patternFill patternType="none">
          <fgColor indexed="64"/>
          <bgColor auto="1"/>
        </patternFill>
      </fill>
      <alignment vertical="top" textRotation="0" indent="0" justifyLastLine="0" shrinkToFit="0" readingOrder="0"/>
      <border diagonalUp="0" diagonalDown="0">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libri"/>
        <scheme val="none"/>
      </font>
      <numFmt numFmtId="34" formatCode="_(&quot;$&quot;* #,##0.00_);_(&quot;$&quot;* \(#,##0.00\);_(&quot;$&quot;* &quot;-&quot;??_);_(@_)"/>
      <fill>
        <patternFill patternType="none">
          <fgColor indexed="64"/>
          <bgColor auto="1"/>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Mongolian Baiti"/>
        <scheme val="none"/>
      </font>
      <fill>
        <patternFill patternType="solid">
          <fgColor indexed="64"/>
          <bgColor rgb="FFFFFF00"/>
        </patternFill>
      </fill>
      <alignment vertical="top" textRotation="0" indent="0" justifyLastLine="0" shrinkToFit="0" readingOrder="0"/>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none"/>
      </font>
      <numFmt numFmtId="34" formatCode="_(&quot;$&quot;* #,##0.00_);_(&quot;$&quot;* \(#,##0.00\);_(&quot;$&quot;* &quot;-&quot;??_);_(@_)"/>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theme="1"/>
        <name val="Mongolian Baiti"/>
        <scheme val="none"/>
      </font>
      <fill>
        <patternFill patternType="solid">
          <fgColor indexed="64"/>
          <bgColor rgb="FFFFFF00"/>
        </patternFill>
      </fill>
      <alignment vertical="top" textRotation="0" indent="0" justifyLastLine="0" shrinkToFit="0" readingOrder="0"/>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none"/>
      </font>
      <numFmt numFmtId="164" formatCode="_([$$-409]* #,##0.00_);_([$$-409]* \(#,##0.00\);_([$$-409]* &quot;-&quot;??_);_(@_)"/>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theme="1"/>
        <name val="Mongolian Baiti"/>
        <scheme val="none"/>
      </font>
      <fill>
        <patternFill patternType="solid">
          <fgColor indexed="64"/>
          <bgColor rgb="FFFFFF00"/>
        </patternFill>
      </fill>
      <alignment vertical="top" textRotation="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alignment horizontal="center" vertical="center" textRotation="0" wrapText="1" indent="0" justifyLastLine="0" shrinkToFit="0" readingOrder="0"/>
      <border diagonalUp="0" diagonalDown="0">
        <left/>
        <right/>
        <top style="thin">
          <color indexed="64"/>
        </top>
        <bottom style="thin">
          <color indexed="64"/>
        </bottom>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right/>
        <top style="thin">
          <color indexed="64"/>
        </top>
        <bottom style="thin">
          <color indexed="64"/>
        </bottom>
      </border>
      <protection locked="1" hidden="0"/>
    </dxf>
    <dxf>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Mongolian Baiti"/>
        <scheme val="none"/>
      </font>
      <fill>
        <patternFill patternType="none">
          <fgColor indexed="64"/>
          <bgColor indexed="65"/>
        </patternFill>
      </fill>
      <alignment vertical="top" textRotation="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Mongolian Baiti"/>
        <scheme val="none"/>
      </font>
      <fill>
        <patternFill patternType="none">
          <fgColor indexed="64"/>
          <bgColor indexed="65"/>
        </patternFill>
      </fill>
      <alignment vertical="top" textRotation="0" indent="0" justifyLastLine="0" shrinkToFit="0" readingOrder="0"/>
      <border diagonalUp="0" diagonalDown="0">
        <left style="medium">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Mongolian Baiti"/>
        <scheme val="none"/>
      </font>
      <alignment vertical="top" textRotation="0" indent="0" justifyLastLine="0" shrinkToFit="0" readingOrder="0"/>
      <protection locked="1" hidden="0"/>
    </dxf>
    <dxf>
      <font>
        <b val="0"/>
        <i val="0"/>
        <strike val="0"/>
        <condense val="0"/>
        <extend val="0"/>
        <outline val="0"/>
        <shadow val="0"/>
        <u val="none"/>
        <vertAlign val="baseline"/>
        <sz val="13"/>
        <color theme="0"/>
        <name val="Calibri"/>
        <scheme val="none"/>
      </font>
      <fill>
        <patternFill patternType="solid">
          <fgColor indexed="64"/>
          <bgColor rgb="FF002060"/>
        </patternFill>
      </fill>
      <alignment horizontal="center"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L80" totalsRowShown="0" headerRowDxfId="26" dataDxfId="25">
  <sortState xmlns:xlrd2="http://schemas.microsoft.com/office/spreadsheetml/2017/richdata2" ref="A11:L80">
    <sortCondition descending="1" ref="D11:D80"/>
    <sortCondition ref="B11:B80"/>
  </sortState>
  <tableColumns count="12">
    <tableColumn id="1" xr3:uid="{00000000-0010-0000-0000-000001000000}" name="Item #" dataDxfId="24"/>
    <tableColumn id="2" xr3:uid="{00000000-0010-0000-0000-000002000000}" name="Tire Description" dataDxfId="23"/>
    <tableColumn id="5" xr3:uid="{00000000-0010-0000-0000-000005000000}" name="Estimated Annual Quantity" dataDxfId="22"/>
    <tableColumn id="4" xr3:uid="{00000000-0010-0000-0000-000004000000}" name=" Tire Brand" dataDxfId="21"/>
    <tableColumn id="10" xr3:uid="{F29B5EB2-EB61-4CC5-950C-BF79A123FC97}" name="Proposed Equivalent Brand" dataDxfId="20"/>
    <tableColumn id="16" xr3:uid="{00000000-0010-0000-0000-000010000000}" name="Year 1 Unit Cost" dataDxfId="19" dataCellStyle="Currency"/>
    <tableColumn id="6" xr3:uid="{00000000-0010-0000-0000-000006000000}" name="Year 1 Extended Cost" dataDxfId="18" dataCellStyle="Currency">
      <calculatedColumnFormula>Table1[[#This Row],[Year 1 Unit Cost]]*Table1[[#This Row],[Estimated Annual Quantity]]</calculatedColumnFormula>
    </tableColumn>
    <tableColumn id="14" xr3:uid="{00000000-0010-0000-0000-00000E000000}" name="Year 2 Unit Cost" dataDxfId="17" dataCellStyle="Currency"/>
    <tableColumn id="7" xr3:uid="{00000000-0010-0000-0000-000007000000}" name="Year 2 Extended Cost" dataDxfId="16" dataCellStyle="Currency">
      <calculatedColumnFormula>Table1[[#This Row],[Year 2 Unit Cost]]*Table1[[#This Row],[Estimated Annual Quantity]]</calculatedColumnFormula>
    </tableColumn>
    <tableColumn id="8" xr3:uid="{00000000-0010-0000-0000-000008000000}" name="Year 3 Unit Cost" dataDxfId="15" dataCellStyle="Currency"/>
    <tableColumn id="9" xr3:uid="{00000000-0010-0000-0000-000009000000}" name="Year 3 Extended Cost" dataDxfId="14" dataCellStyle="Currency">
      <calculatedColumnFormula>Table1[[#This Row],[Year 3 Unit Cost]]*Table1[[#This Row],[Estimated Annual Quantity]]</calculatedColumnFormula>
    </tableColumn>
    <tableColumn id="3" xr3:uid="{00000000-0010-0000-0000-000003000000}" name="Total Three-Year Cost" dataDxfId="13">
      <calculatedColumnFormula>Table1[[#This Row],[Year 1 Extended Cost]]+Table1[[#This Row],[Year 2 Extended Cost]]+Table1[[#This Row],[Year 3 Extended Cost]]</calculatedColumnFormula>
    </tableColumn>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6" displayName="Table16" ref="A7:K27" totalsRowShown="0" headerRowDxfId="12" dataDxfId="11">
  <tableColumns count="11">
    <tableColumn id="1" xr3:uid="{00000000-0010-0000-0100-000001000000}" name="Item #" dataDxfId="10"/>
    <tableColumn id="2" xr3:uid="{00000000-0010-0000-0100-000002000000}" name="Service Description" dataDxfId="9"/>
    <tableColumn id="4" xr3:uid="{00000000-0010-0000-0100-000004000000}" name="Unit of Measure" dataDxfId="8"/>
    <tableColumn id="7" xr3:uid="{00000000-0010-0000-0100-000007000000}" name="Estimated Annual Quantity" dataDxfId="7"/>
    <tableColumn id="8" xr3:uid="{00000000-0010-0000-0100-000008000000}" name="Year 1 Unit Cost" dataDxfId="6" dataCellStyle="Currency"/>
    <tableColumn id="5" xr3:uid="{66F9A980-CAF8-4E10-89EE-3E03FAF7E2D2}" name="Year 1 Extended Cost" dataDxfId="5" dataCellStyle="Currency">
      <calculatedColumnFormula>Table16[[#This Row],[Year 1 Unit Cost]]*Table16[[#This Row],[Estimated Annual Quantity]]</calculatedColumnFormula>
    </tableColumn>
    <tableColumn id="12" xr3:uid="{00000000-0010-0000-0100-00000C000000}" name="Year 2 Unit Cost" dataDxfId="4" dataCellStyle="Currency"/>
    <tableColumn id="6" xr3:uid="{B378DA03-43A5-4365-AA5E-C74F1AC1CE33}" name="Year 2 Extended Cost" dataDxfId="3" dataCellStyle="Currency"/>
    <tableColumn id="14" xr3:uid="{00000000-0010-0000-0100-00000E000000}" name="Year 3 Unit Cost" dataDxfId="2" dataCellStyle="Currency"/>
    <tableColumn id="9" xr3:uid="{E8E553B9-F722-4C4D-B283-FE4BA095A8D2}" name="Year 3 Extended Cost" dataDxfId="1" dataCellStyle="Currency"/>
    <tableColumn id="3" xr3:uid="{00000000-0010-0000-0100-000003000000}" name="Total Three-Year Cost" dataDxfId="0" dataCellStyle="Currency">
      <calculatedColumnFormula>Table16[[#This Row],[Year 1 Unit Cost]]+Table16[[#This Row],[Year 2 Unit Cost]]+Table16[[#This Row],[Year 3 Unit Cost]]</calculatedColumnFormula>
    </tableColumn>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11" sqref="A11"/>
    </sheetView>
  </sheetViews>
  <sheetFormatPr defaultRowHeight="14.5" x14ac:dyDescent="0.35"/>
  <cols>
    <col min="1" max="1" width="116.54296875" customWidth="1"/>
    <col min="257" max="257" width="116.54296875" customWidth="1"/>
    <col min="513" max="513" width="116.54296875" customWidth="1"/>
    <col min="769" max="769" width="116.54296875" customWidth="1"/>
    <col min="1025" max="1025" width="116.54296875" customWidth="1"/>
    <col min="1281" max="1281" width="116.54296875" customWidth="1"/>
    <col min="1537" max="1537" width="116.54296875" customWidth="1"/>
    <col min="1793" max="1793" width="116.54296875" customWidth="1"/>
    <col min="2049" max="2049" width="116.54296875" customWidth="1"/>
    <col min="2305" max="2305" width="116.54296875" customWidth="1"/>
    <col min="2561" max="2561" width="116.54296875" customWidth="1"/>
    <col min="2817" max="2817" width="116.54296875" customWidth="1"/>
    <col min="3073" max="3073" width="116.54296875" customWidth="1"/>
    <col min="3329" max="3329" width="116.54296875" customWidth="1"/>
    <col min="3585" max="3585" width="116.54296875" customWidth="1"/>
    <col min="3841" max="3841" width="116.54296875" customWidth="1"/>
    <col min="4097" max="4097" width="116.54296875" customWidth="1"/>
    <col min="4353" max="4353" width="116.54296875" customWidth="1"/>
    <col min="4609" max="4609" width="116.54296875" customWidth="1"/>
    <col min="4865" max="4865" width="116.54296875" customWidth="1"/>
    <col min="5121" max="5121" width="116.54296875" customWidth="1"/>
    <col min="5377" max="5377" width="116.54296875" customWidth="1"/>
    <col min="5633" max="5633" width="116.54296875" customWidth="1"/>
    <col min="5889" max="5889" width="116.54296875" customWidth="1"/>
    <col min="6145" max="6145" width="116.54296875" customWidth="1"/>
    <col min="6401" max="6401" width="116.54296875" customWidth="1"/>
    <col min="6657" max="6657" width="116.54296875" customWidth="1"/>
    <col min="6913" max="6913" width="116.54296875" customWidth="1"/>
    <col min="7169" max="7169" width="116.54296875" customWidth="1"/>
    <col min="7425" max="7425" width="116.54296875" customWidth="1"/>
    <col min="7681" max="7681" width="116.54296875" customWidth="1"/>
    <col min="7937" max="7937" width="116.54296875" customWidth="1"/>
    <col min="8193" max="8193" width="116.54296875" customWidth="1"/>
    <col min="8449" max="8449" width="116.54296875" customWidth="1"/>
    <col min="8705" max="8705" width="116.54296875" customWidth="1"/>
    <col min="8961" max="8961" width="116.54296875" customWidth="1"/>
    <col min="9217" max="9217" width="116.54296875" customWidth="1"/>
    <col min="9473" max="9473" width="116.54296875" customWidth="1"/>
    <col min="9729" max="9729" width="116.54296875" customWidth="1"/>
    <col min="9985" max="9985" width="116.54296875" customWidth="1"/>
    <col min="10241" max="10241" width="116.54296875" customWidth="1"/>
    <col min="10497" max="10497" width="116.54296875" customWidth="1"/>
    <col min="10753" max="10753" width="116.54296875" customWidth="1"/>
    <col min="11009" max="11009" width="116.54296875" customWidth="1"/>
    <col min="11265" max="11265" width="116.54296875" customWidth="1"/>
    <col min="11521" max="11521" width="116.54296875" customWidth="1"/>
    <col min="11777" max="11777" width="116.54296875" customWidth="1"/>
    <col min="12033" max="12033" width="116.54296875" customWidth="1"/>
    <col min="12289" max="12289" width="116.54296875" customWidth="1"/>
    <col min="12545" max="12545" width="116.54296875" customWidth="1"/>
    <col min="12801" max="12801" width="116.54296875" customWidth="1"/>
    <col min="13057" max="13057" width="116.54296875" customWidth="1"/>
    <col min="13313" max="13313" width="116.54296875" customWidth="1"/>
    <col min="13569" max="13569" width="116.54296875" customWidth="1"/>
    <col min="13825" max="13825" width="116.54296875" customWidth="1"/>
    <col min="14081" max="14081" width="116.54296875" customWidth="1"/>
    <col min="14337" max="14337" width="116.54296875" customWidth="1"/>
    <col min="14593" max="14593" width="116.54296875" customWidth="1"/>
    <col min="14849" max="14849" width="116.54296875" customWidth="1"/>
    <col min="15105" max="15105" width="116.54296875" customWidth="1"/>
    <col min="15361" max="15361" width="116.54296875" customWidth="1"/>
    <col min="15617" max="15617" width="116.54296875" customWidth="1"/>
    <col min="15873" max="15873" width="116.54296875" customWidth="1"/>
    <col min="16129" max="16129" width="116.54296875" customWidth="1"/>
  </cols>
  <sheetData>
    <row r="1" spans="1:1" ht="69" customHeight="1" x14ac:dyDescent="0.35">
      <c r="A1" s="5" t="s">
        <v>27</v>
      </c>
    </row>
    <row r="3" spans="1:1" ht="44.25" customHeight="1" x14ac:dyDescent="0.35">
      <c r="A3" s="6" t="s">
        <v>124</v>
      </c>
    </row>
    <row r="5" spans="1:1" ht="72.75" customHeight="1" x14ac:dyDescent="0.35">
      <c r="A5" s="7" t="s">
        <v>28</v>
      </c>
    </row>
    <row r="7" spans="1:1" ht="17" x14ac:dyDescent="0.4">
      <c r="A7" s="55" t="s">
        <v>115</v>
      </c>
    </row>
  </sheetData>
  <sheetProtection algorithmName="SHA-512" hashValue="qGsuZp4vjPH9X1t1UPJhQzPcMGevothzw7k6ENn6bfIMSMnkVLXcIf1BpN14CrH8naW47wc19/4fxD3bQD5lOg==" saltValue="k5Qbn0DHrwTkrwTRnDVJSw==" spinCount="100000"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3"/>
  <sheetViews>
    <sheetView topLeftCell="A66" zoomScaleNormal="100" workbookViewId="0">
      <selection activeCell="E79" sqref="E79"/>
    </sheetView>
  </sheetViews>
  <sheetFormatPr defaultColWidth="8.6328125" defaultRowHeight="14.5" x14ac:dyDescent="0.35"/>
  <cols>
    <col min="1" max="1" width="7.54296875" bestFit="1" customWidth="1"/>
    <col min="2" max="2" width="40.36328125" customWidth="1"/>
    <col min="3" max="3" width="15.6328125" customWidth="1"/>
    <col min="4" max="5" width="17.453125" customWidth="1"/>
    <col min="6" max="6" width="12.453125" customWidth="1"/>
    <col min="7" max="7" width="14.36328125" customWidth="1"/>
    <col min="8" max="8" width="12.36328125" customWidth="1"/>
    <col min="9" max="9" width="13.54296875" customWidth="1"/>
    <col min="10" max="10" width="11.453125" customWidth="1"/>
    <col min="11" max="11" width="13.36328125" customWidth="1"/>
    <col min="12" max="12" width="22.36328125" customWidth="1"/>
    <col min="13" max="13" width="0.54296875" hidden="1" customWidth="1"/>
    <col min="14" max="14" width="50.453125" hidden="1" customWidth="1"/>
    <col min="15" max="15" width="47.54296875" hidden="1" customWidth="1"/>
    <col min="16" max="16" width="18.6328125" hidden="1" customWidth="1"/>
    <col min="17" max="17" width="26" customWidth="1"/>
  </cols>
  <sheetData>
    <row r="1" spans="1:16" ht="23.5" x14ac:dyDescent="0.55000000000000004">
      <c r="A1" s="61" t="s">
        <v>0</v>
      </c>
      <c r="B1" s="61"/>
      <c r="C1" s="61"/>
      <c r="D1" s="61"/>
      <c r="E1" s="61"/>
      <c r="F1" s="61"/>
      <c r="G1" s="61"/>
      <c r="H1" s="61"/>
      <c r="I1" s="61"/>
      <c r="J1" s="61"/>
      <c r="K1" s="61"/>
      <c r="L1" s="61"/>
      <c r="M1" s="61"/>
      <c r="N1" s="61"/>
      <c r="O1" s="61"/>
      <c r="P1" s="61"/>
    </row>
    <row r="2" spans="1:16" ht="23.5" x14ac:dyDescent="0.55000000000000004">
      <c r="A2" s="62" t="s">
        <v>36</v>
      </c>
      <c r="B2" s="62"/>
      <c r="C2" s="62"/>
      <c r="D2" s="62"/>
      <c r="E2" s="62"/>
      <c r="F2" s="62"/>
      <c r="G2" s="62"/>
      <c r="H2" s="62"/>
      <c r="I2" s="62"/>
      <c r="J2" s="62"/>
      <c r="K2" s="62"/>
      <c r="L2" s="62"/>
      <c r="M2" s="62"/>
      <c r="N2" s="62"/>
      <c r="O2" s="62"/>
      <c r="P2" s="62"/>
    </row>
    <row r="3" spans="1:16" ht="23.5" x14ac:dyDescent="0.35">
      <c r="A3" s="63" t="s">
        <v>37</v>
      </c>
      <c r="B3" s="63"/>
      <c r="C3" s="63"/>
      <c r="D3" s="63"/>
      <c r="E3" s="63"/>
      <c r="F3" s="63"/>
      <c r="G3" s="63"/>
      <c r="H3" s="63"/>
      <c r="I3" s="63"/>
      <c r="J3" s="63"/>
      <c r="K3" s="63"/>
      <c r="L3" s="63"/>
      <c r="M3" s="63"/>
      <c r="N3" s="63"/>
      <c r="O3" s="63"/>
      <c r="P3" s="63"/>
    </row>
    <row r="4" spans="1:16" ht="23.5" x14ac:dyDescent="0.35">
      <c r="A4" s="63"/>
      <c r="B4" s="63"/>
      <c r="C4" s="63"/>
      <c r="D4" s="63"/>
      <c r="E4" s="63"/>
      <c r="F4" s="63"/>
      <c r="G4" s="63"/>
      <c r="H4" s="63"/>
      <c r="I4" s="63"/>
      <c r="J4" s="63"/>
      <c r="K4" s="63"/>
      <c r="L4" s="63"/>
      <c r="M4" s="43"/>
      <c r="N4" s="43"/>
      <c r="O4" s="43"/>
      <c r="P4" s="43"/>
    </row>
    <row r="5" spans="1:16" x14ac:dyDescent="0.35">
      <c r="A5" s="64" t="s">
        <v>125</v>
      </c>
      <c r="B5" s="64"/>
      <c r="C5" s="64"/>
      <c r="D5" s="64"/>
      <c r="E5" s="64"/>
      <c r="F5" s="64"/>
      <c r="G5" s="64"/>
      <c r="H5" s="64"/>
      <c r="I5" s="64"/>
      <c r="J5" s="64"/>
      <c r="K5" s="64"/>
      <c r="L5" s="64"/>
      <c r="M5" s="64"/>
      <c r="N5" s="64"/>
      <c r="O5" s="64"/>
      <c r="P5" s="64"/>
    </row>
    <row r="6" spans="1:16" ht="53" customHeight="1" x14ac:dyDescent="0.35">
      <c r="A6" s="64"/>
      <c r="B6" s="64"/>
      <c r="C6" s="64"/>
      <c r="D6" s="64"/>
      <c r="E6" s="64"/>
      <c r="F6" s="64"/>
      <c r="G6" s="64"/>
      <c r="H6" s="64"/>
      <c r="I6" s="64"/>
      <c r="J6" s="64"/>
      <c r="K6" s="64"/>
      <c r="L6" s="64"/>
      <c r="M6" s="64"/>
      <c r="N6" s="64"/>
      <c r="O6" s="64"/>
      <c r="P6" s="64"/>
    </row>
    <row r="7" spans="1:16" ht="33" customHeight="1" x14ac:dyDescent="0.35">
      <c r="A7" s="65" t="s">
        <v>116</v>
      </c>
      <c r="B7" s="65"/>
      <c r="C7" s="65"/>
      <c r="D7" s="65"/>
      <c r="E7" s="65"/>
      <c r="F7" s="65"/>
      <c r="G7" s="65"/>
      <c r="H7" s="65"/>
      <c r="I7" s="65"/>
      <c r="J7" s="65"/>
      <c r="K7" s="65"/>
      <c r="L7" s="65"/>
      <c r="M7" s="65"/>
      <c r="N7" s="65"/>
      <c r="O7" s="65"/>
      <c r="P7" s="65"/>
    </row>
    <row r="8" spans="1:16" ht="42.5" customHeight="1" x14ac:dyDescent="0.35">
      <c r="A8" s="64" t="s">
        <v>117</v>
      </c>
      <c r="B8" s="64"/>
      <c r="C8" s="64"/>
      <c r="D8" s="64"/>
      <c r="E8" s="64"/>
      <c r="F8" s="64"/>
      <c r="G8" s="64"/>
      <c r="H8" s="64"/>
      <c r="I8" s="64"/>
      <c r="J8" s="64"/>
      <c r="K8" s="64"/>
      <c r="L8" s="64"/>
      <c r="M8" s="22"/>
      <c r="N8" s="22"/>
      <c r="O8" s="22"/>
      <c r="P8" s="22"/>
    </row>
    <row r="9" spans="1:16" ht="15" thickBot="1" x14ac:dyDescent="0.4">
      <c r="A9" s="8"/>
      <c r="B9" s="8"/>
      <c r="C9" s="8"/>
      <c r="D9" s="8"/>
      <c r="E9" s="8"/>
      <c r="F9" s="8"/>
      <c r="G9" s="8"/>
      <c r="H9" s="8"/>
      <c r="I9" s="8"/>
      <c r="J9" s="8"/>
      <c r="K9" s="8"/>
      <c r="L9" s="8"/>
      <c r="M9" s="8"/>
      <c r="N9" s="8"/>
      <c r="O9" s="8"/>
      <c r="P9" s="1"/>
    </row>
    <row r="10" spans="1:16" ht="51.5" thickBot="1" x14ac:dyDescent="0.4">
      <c r="A10" s="9" t="s">
        <v>1</v>
      </c>
      <c r="B10" s="10" t="s">
        <v>2</v>
      </c>
      <c r="C10" s="10" t="s">
        <v>12</v>
      </c>
      <c r="D10" s="10" t="s">
        <v>3</v>
      </c>
      <c r="E10" s="10" t="s">
        <v>113</v>
      </c>
      <c r="F10" s="11" t="s">
        <v>4</v>
      </c>
      <c r="G10" s="11" t="s">
        <v>29</v>
      </c>
      <c r="H10" s="11" t="s">
        <v>5</v>
      </c>
      <c r="I10" s="11" t="s">
        <v>30</v>
      </c>
      <c r="J10" s="11" t="s">
        <v>6</v>
      </c>
      <c r="K10" s="11" t="s">
        <v>31</v>
      </c>
      <c r="L10" s="12" t="s">
        <v>7</v>
      </c>
    </row>
    <row r="11" spans="1:16" ht="15" thickBot="1" x14ac:dyDescent="0.4">
      <c r="A11" s="28">
        <v>1</v>
      </c>
      <c r="B11" s="23" t="s">
        <v>70</v>
      </c>
      <c r="C11" s="24">
        <v>4</v>
      </c>
      <c r="D11" s="56" t="s">
        <v>68</v>
      </c>
      <c r="E11" s="25"/>
      <c r="F11" s="42">
        <v>0</v>
      </c>
      <c r="G11" s="46">
        <f>Table1[[#This Row],[Year 1 Unit Cost]]*Table1[[#This Row],[Estimated Annual Quantity]]</f>
        <v>0</v>
      </c>
      <c r="H11" s="42">
        <v>0</v>
      </c>
      <c r="I11" s="47">
        <f>Table1[[#This Row],[Year 2 Unit Cost]]*Table1[[#This Row],[Estimated Annual Quantity]]</f>
        <v>0</v>
      </c>
      <c r="J11" s="48">
        <v>0</v>
      </c>
      <c r="K11" s="49">
        <f>Table1[[#This Row],[Year 3 Unit Cost]]*Table1[[#This Row],[Estimated Annual Quantity]]</f>
        <v>0</v>
      </c>
      <c r="L11" s="50">
        <f>Table1[[#This Row],[Year 1 Extended Cost]]+Table1[[#This Row],[Year 2 Extended Cost]]+Table1[[#This Row],[Year 3 Extended Cost]]</f>
        <v>0</v>
      </c>
    </row>
    <row r="12" spans="1:16" ht="15" thickBot="1" x14ac:dyDescent="0.4">
      <c r="A12" s="29">
        <v>2</v>
      </c>
      <c r="B12" s="20" t="s">
        <v>44</v>
      </c>
      <c r="C12" s="24">
        <v>15</v>
      </c>
      <c r="D12" s="56" t="s">
        <v>40</v>
      </c>
      <c r="E12" s="25"/>
      <c r="F12" s="42">
        <v>0</v>
      </c>
      <c r="G12" s="46">
        <f>Table1[[#This Row],[Year 1 Unit Cost]]*Table1[[#This Row],[Estimated Annual Quantity]]</f>
        <v>0</v>
      </c>
      <c r="H12" s="42">
        <v>0</v>
      </c>
      <c r="I12" s="47">
        <f>Table1[[#This Row],[Year 2 Unit Cost]]*Table1[[#This Row],[Estimated Annual Quantity]]</f>
        <v>0</v>
      </c>
      <c r="J12" s="48">
        <v>0</v>
      </c>
      <c r="K12" s="49">
        <f>Table1[[#This Row],[Year 3 Unit Cost]]*Table1[[#This Row],[Estimated Annual Quantity]]</f>
        <v>0</v>
      </c>
      <c r="L12" s="50">
        <f>Table1[[#This Row],[Year 1 Extended Cost]]+Table1[[#This Row],[Year 2 Extended Cost]]+Table1[[#This Row],[Year 3 Extended Cost]]</f>
        <v>0</v>
      </c>
    </row>
    <row r="13" spans="1:16" ht="15" thickBot="1" x14ac:dyDescent="0.4">
      <c r="A13" s="29">
        <v>3</v>
      </c>
      <c r="B13" s="20" t="s">
        <v>43</v>
      </c>
      <c r="C13" s="24">
        <v>10</v>
      </c>
      <c r="D13" s="56" t="s">
        <v>40</v>
      </c>
      <c r="E13" s="25"/>
      <c r="F13" s="42">
        <v>0</v>
      </c>
      <c r="G13" s="46">
        <f>Table1[[#This Row],[Year 1 Unit Cost]]*Table1[[#This Row],[Estimated Annual Quantity]]</f>
        <v>0</v>
      </c>
      <c r="H13" s="42">
        <v>0</v>
      </c>
      <c r="I13" s="47">
        <f>Table1[[#This Row],[Year 2 Unit Cost]]*Table1[[#This Row],[Estimated Annual Quantity]]</f>
        <v>0</v>
      </c>
      <c r="J13" s="48">
        <v>0</v>
      </c>
      <c r="K13" s="49">
        <f>Table1[[#This Row],[Year 3 Unit Cost]]*Table1[[#This Row],[Estimated Annual Quantity]]</f>
        <v>0</v>
      </c>
      <c r="L13" s="50">
        <f>Table1[[#This Row],[Year 1 Extended Cost]]+Table1[[#This Row],[Year 2 Extended Cost]]+Table1[[#This Row],[Year 3 Extended Cost]]</f>
        <v>0</v>
      </c>
    </row>
    <row r="14" spans="1:16" ht="15" thickBot="1" x14ac:dyDescent="0.4">
      <c r="A14" s="30">
        <v>4</v>
      </c>
      <c r="B14" s="23" t="s">
        <v>69</v>
      </c>
      <c r="C14" s="24">
        <v>5</v>
      </c>
      <c r="D14" s="56" t="s">
        <v>40</v>
      </c>
      <c r="E14" s="25"/>
      <c r="F14" s="42">
        <v>0</v>
      </c>
      <c r="G14" s="46">
        <f>Table1[[#This Row],[Year 1 Unit Cost]]*Table1[[#This Row],[Estimated Annual Quantity]]</f>
        <v>0</v>
      </c>
      <c r="H14" s="42">
        <v>0</v>
      </c>
      <c r="I14" s="47">
        <f>Table1[[#This Row],[Year 2 Unit Cost]]*Table1[[#This Row],[Estimated Annual Quantity]]</f>
        <v>0</v>
      </c>
      <c r="J14" s="48">
        <v>0</v>
      </c>
      <c r="K14" s="49">
        <f>Table1[[#This Row],[Year 3 Unit Cost]]*Table1[[#This Row],[Estimated Annual Quantity]]</f>
        <v>0</v>
      </c>
      <c r="L14" s="50">
        <f>Table1[[#This Row],[Year 1 Extended Cost]]+Table1[[#This Row],[Year 2 Extended Cost]]+Table1[[#This Row],[Year 3 Extended Cost]]</f>
        <v>0</v>
      </c>
    </row>
    <row r="15" spans="1:16" ht="15" thickBot="1" x14ac:dyDescent="0.4">
      <c r="A15" s="28">
        <v>5</v>
      </c>
      <c r="B15" s="20" t="s">
        <v>42</v>
      </c>
      <c r="C15" s="24">
        <v>19</v>
      </c>
      <c r="D15" s="56" t="s">
        <v>40</v>
      </c>
      <c r="E15" s="25"/>
      <c r="F15" s="42">
        <v>0</v>
      </c>
      <c r="G15" s="46">
        <f>Table1[[#This Row],[Year 1 Unit Cost]]*Table1[[#This Row],[Estimated Annual Quantity]]</f>
        <v>0</v>
      </c>
      <c r="H15" s="42">
        <v>0</v>
      </c>
      <c r="I15" s="47">
        <f>Table1[[#This Row],[Year 2 Unit Cost]]*Table1[[#This Row],[Estimated Annual Quantity]]</f>
        <v>0</v>
      </c>
      <c r="J15" s="48">
        <v>0</v>
      </c>
      <c r="K15" s="49">
        <f>Table1[[#This Row],[Year 3 Unit Cost]]*Table1[[#This Row],[Estimated Annual Quantity]]</f>
        <v>0</v>
      </c>
      <c r="L15" s="50">
        <f>Table1[[#This Row],[Year 1 Extended Cost]]+Table1[[#This Row],[Year 2 Extended Cost]]+Table1[[#This Row],[Year 3 Extended Cost]]</f>
        <v>0</v>
      </c>
    </row>
    <row r="16" spans="1:16" ht="15" thickBot="1" x14ac:dyDescent="0.4">
      <c r="A16" s="29">
        <v>6</v>
      </c>
      <c r="B16" s="23" t="s">
        <v>102</v>
      </c>
      <c r="C16" s="24">
        <v>6</v>
      </c>
      <c r="D16" s="56" t="s">
        <v>40</v>
      </c>
      <c r="E16" s="25"/>
      <c r="F16" s="42">
        <v>0</v>
      </c>
      <c r="G16" s="46">
        <f>Table1[[#This Row],[Year 1 Unit Cost]]*Table1[[#This Row],[Estimated Annual Quantity]]</f>
        <v>0</v>
      </c>
      <c r="H16" s="42">
        <v>0</v>
      </c>
      <c r="I16" s="47">
        <f>Table1[[#This Row],[Year 2 Unit Cost]]*Table1[[#This Row],[Estimated Annual Quantity]]</f>
        <v>0</v>
      </c>
      <c r="J16" s="48">
        <v>0</v>
      </c>
      <c r="K16" s="49">
        <f>Table1[[#This Row],[Year 3 Unit Cost]]*Table1[[#This Row],[Estimated Annual Quantity]]</f>
        <v>0</v>
      </c>
      <c r="L16" s="50">
        <f>Table1[[#This Row],[Year 1 Extended Cost]]+Table1[[#This Row],[Year 2 Extended Cost]]+Table1[[#This Row],[Year 3 Extended Cost]]</f>
        <v>0</v>
      </c>
    </row>
    <row r="17" spans="1:12" ht="15" thickBot="1" x14ac:dyDescent="0.4">
      <c r="A17" s="29">
        <v>7</v>
      </c>
      <c r="B17" s="23" t="s">
        <v>58</v>
      </c>
      <c r="C17" s="24">
        <v>9</v>
      </c>
      <c r="D17" s="56" t="s">
        <v>40</v>
      </c>
      <c r="E17" s="25"/>
      <c r="F17" s="42">
        <v>0</v>
      </c>
      <c r="G17" s="46">
        <f>Table1[[#This Row],[Year 1 Unit Cost]]*Table1[[#This Row],[Estimated Annual Quantity]]</f>
        <v>0</v>
      </c>
      <c r="H17" s="42">
        <v>0</v>
      </c>
      <c r="I17" s="47">
        <f>Table1[[#This Row],[Year 2 Unit Cost]]*Table1[[#This Row],[Estimated Annual Quantity]]</f>
        <v>0</v>
      </c>
      <c r="J17" s="48">
        <v>0</v>
      </c>
      <c r="K17" s="49">
        <f>Table1[[#This Row],[Year 3 Unit Cost]]*Table1[[#This Row],[Estimated Annual Quantity]]</f>
        <v>0</v>
      </c>
      <c r="L17" s="50">
        <f>Table1[[#This Row],[Year 1 Extended Cost]]+Table1[[#This Row],[Year 2 Extended Cost]]+Table1[[#This Row],[Year 3 Extended Cost]]</f>
        <v>0</v>
      </c>
    </row>
    <row r="18" spans="1:12" ht="15" thickBot="1" x14ac:dyDescent="0.4">
      <c r="A18" s="30">
        <v>8</v>
      </c>
      <c r="B18" s="20" t="s">
        <v>41</v>
      </c>
      <c r="C18" s="24">
        <v>15</v>
      </c>
      <c r="D18" s="56" t="s">
        <v>40</v>
      </c>
      <c r="E18" s="25"/>
      <c r="F18" s="42">
        <v>0</v>
      </c>
      <c r="G18" s="46">
        <f>Table1[[#This Row],[Year 1 Unit Cost]]*Table1[[#This Row],[Estimated Annual Quantity]]</f>
        <v>0</v>
      </c>
      <c r="H18" s="42">
        <v>0</v>
      </c>
      <c r="I18" s="47">
        <f>Table1[[#This Row],[Year 2 Unit Cost]]*Table1[[#This Row],[Estimated Annual Quantity]]</f>
        <v>0</v>
      </c>
      <c r="J18" s="48">
        <v>0</v>
      </c>
      <c r="K18" s="49">
        <f>Table1[[#This Row],[Year 3 Unit Cost]]*Table1[[#This Row],[Estimated Annual Quantity]]</f>
        <v>0</v>
      </c>
      <c r="L18" s="50">
        <f>Table1[[#This Row],[Year 1 Extended Cost]]+Table1[[#This Row],[Year 2 Extended Cost]]+Table1[[#This Row],[Year 3 Extended Cost]]</f>
        <v>0</v>
      </c>
    </row>
    <row r="19" spans="1:12" ht="15" thickBot="1" x14ac:dyDescent="0.4">
      <c r="A19" s="28">
        <v>9</v>
      </c>
      <c r="B19" s="23" t="s">
        <v>89</v>
      </c>
      <c r="C19" s="24">
        <v>7</v>
      </c>
      <c r="D19" s="56" t="s">
        <v>40</v>
      </c>
      <c r="E19" s="25"/>
      <c r="F19" s="42">
        <v>0</v>
      </c>
      <c r="G19" s="46">
        <f>Table1[[#This Row],[Year 1 Unit Cost]]*Table1[[#This Row],[Estimated Annual Quantity]]</f>
        <v>0</v>
      </c>
      <c r="H19" s="42">
        <v>0</v>
      </c>
      <c r="I19" s="47">
        <f>Table1[[#This Row],[Year 2 Unit Cost]]*Table1[[#This Row],[Estimated Annual Quantity]]</f>
        <v>0</v>
      </c>
      <c r="J19" s="48">
        <v>0</v>
      </c>
      <c r="K19" s="49">
        <f>Table1[[#This Row],[Year 3 Unit Cost]]*Table1[[#This Row],[Estimated Annual Quantity]]</f>
        <v>0</v>
      </c>
      <c r="L19" s="50">
        <f>Table1[[#This Row],[Year 1 Extended Cost]]+Table1[[#This Row],[Year 2 Extended Cost]]+Table1[[#This Row],[Year 3 Extended Cost]]</f>
        <v>0</v>
      </c>
    </row>
    <row r="20" spans="1:12" ht="15" thickBot="1" x14ac:dyDescent="0.4">
      <c r="A20" s="29">
        <v>10</v>
      </c>
      <c r="B20" s="23" t="s">
        <v>104</v>
      </c>
      <c r="C20" s="24">
        <v>2</v>
      </c>
      <c r="D20" s="56" t="s">
        <v>40</v>
      </c>
      <c r="E20" s="25"/>
      <c r="F20" s="42">
        <v>0</v>
      </c>
      <c r="G20" s="46">
        <f>Table1[[#This Row],[Year 1 Unit Cost]]*Table1[[#This Row],[Estimated Annual Quantity]]</f>
        <v>0</v>
      </c>
      <c r="H20" s="42">
        <v>0</v>
      </c>
      <c r="I20" s="47">
        <f>Table1[[#This Row],[Year 2 Unit Cost]]*Table1[[#This Row],[Estimated Annual Quantity]]</f>
        <v>0</v>
      </c>
      <c r="J20" s="48">
        <v>0</v>
      </c>
      <c r="K20" s="49">
        <f>Table1[[#This Row],[Year 3 Unit Cost]]*Table1[[#This Row],[Estimated Annual Quantity]]</f>
        <v>0</v>
      </c>
      <c r="L20" s="50">
        <f>Table1[[#This Row],[Year 1 Extended Cost]]+Table1[[#This Row],[Year 2 Extended Cost]]+Table1[[#This Row],[Year 3 Extended Cost]]</f>
        <v>0</v>
      </c>
    </row>
    <row r="21" spans="1:12" ht="15" thickBot="1" x14ac:dyDescent="0.4">
      <c r="A21" s="29">
        <v>11</v>
      </c>
      <c r="B21" s="23" t="s">
        <v>78</v>
      </c>
      <c r="C21" s="24">
        <v>3</v>
      </c>
      <c r="D21" s="56" t="s">
        <v>40</v>
      </c>
      <c r="E21" s="25"/>
      <c r="F21" s="42">
        <v>0</v>
      </c>
      <c r="G21" s="46">
        <f>Table1[[#This Row],[Year 1 Unit Cost]]*Table1[[#This Row],[Estimated Annual Quantity]]</f>
        <v>0</v>
      </c>
      <c r="H21" s="42">
        <v>0</v>
      </c>
      <c r="I21" s="47">
        <f>Table1[[#This Row],[Year 2 Unit Cost]]*Table1[[#This Row],[Estimated Annual Quantity]]</f>
        <v>0</v>
      </c>
      <c r="J21" s="48">
        <v>0</v>
      </c>
      <c r="K21" s="49">
        <f>Table1[[#This Row],[Year 3 Unit Cost]]*Table1[[#This Row],[Estimated Annual Quantity]]</f>
        <v>0</v>
      </c>
      <c r="L21" s="50">
        <f>Table1[[#This Row],[Year 1 Extended Cost]]+Table1[[#This Row],[Year 2 Extended Cost]]+Table1[[#This Row],[Year 3 Extended Cost]]</f>
        <v>0</v>
      </c>
    </row>
    <row r="22" spans="1:12" ht="15" thickBot="1" x14ac:dyDescent="0.4">
      <c r="A22" s="30">
        <v>12</v>
      </c>
      <c r="B22" s="20" t="s">
        <v>45</v>
      </c>
      <c r="C22" s="24">
        <v>12</v>
      </c>
      <c r="D22" s="56" t="s">
        <v>40</v>
      </c>
      <c r="E22" s="25"/>
      <c r="F22" s="42">
        <v>0</v>
      </c>
      <c r="G22" s="46">
        <f>Table1[[#This Row],[Year 1 Unit Cost]]*Table1[[#This Row],[Estimated Annual Quantity]]</f>
        <v>0</v>
      </c>
      <c r="H22" s="42">
        <v>0</v>
      </c>
      <c r="I22" s="47">
        <f>Table1[[#This Row],[Year 2 Unit Cost]]*Table1[[#This Row],[Estimated Annual Quantity]]</f>
        <v>0</v>
      </c>
      <c r="J22" s="48">
        <v>0</v>
      </c>
      <c r="K22" s="49">
        <f>Table1[[#This Row],[Year 3 Unit Cost]]*Table1[[#This Row],[Estimated Annual Quantity]]</f>
        <v>0</v>
      </c>
      <c r="L22" s="50">
        <f>Table1[[#This Row],[Year 1 Extended Cost]]+Table1[[#This Row],[Year 2 Extended Cost]]+Table1[[#This Row],[Year 3 Extended Cost]]</f>
        <v>0</v>
      </c>
    </row>
    <row r="23" spans="1:12" ht="15" thickBot="1" x14ac:dyDescent="0.4">
      <c r="A23" s="28">
        <v>13</v>
      </c>
      <c r="B23" s="23" t="s">
        <v>74</v>
      </c>
      <c r="C23" s="24">
        <v>33</v>
      </c>
      <c r="D23" s="56" t="s">
        <v>40</v>
      </c>
      <c r="E23" s="25"/>
      <c r="F23" s="42">
        <v>0</v>
      </c>
      <c r="G23" s="46">
        <f>Table1[[#This Row],[Year 1 Unit Cost]]*Table1[[#This Row],[Estimated Annual Quantity]]</f>
        <v>0</v>
      </c>
      <c r="H23" s="42">
        <v>0</v>
      </c>
      <c r="I23" s="47">
        <f>Table1[[#This Row],[Year 2 Unit Cost]]*Table1[[#This Row],[Estimated Annual Quantity]]</f>
        <v>0</v>
      </c>
      <c r="J23" s="48">
        <v>0</v>
      </c>
      <c r="K23" s="49">
        <f>Table1[[#This Row],[Year 3 Unit Cost]]*Table1[[#This Row],[Estimated Annual Quantity]]</f>
        <v>0</v>
      </c>
      <c r="L23" s="50">
        <f>Table1[[#This Row],[Year 1 Extended Cost]]+Table1[[#This Row],[Year 2 Extended Cost]]+Table1[[#This Row],[Year 3 Extended Cost]]</f>
        <v>0</v>
      </c>
    </row>
    <row r="24" spans="1:12" ht="15" thickBot="1" x14ac:dyDescent="0.4">
      <c r="A24" s="29">
        <v>14</v>
      </c>
      <c r="B24" s="23" t="s">
        <v>76</v>
      </c>
      <c r="C24" s="24">
        <v>3</v>
      </c>
      <c r="D24" s="56" t="s">
        <v>40</v>
      </c>
      <c r="E24" s="25"/>
      <c r="F24" s="42">
        <v>0</v>
      </c>
      <c r="G24" s="46">
        <f>Table1[[#This Row],[Year 1 Unit Cost]]*Table1[[#This Row],[Estimated Annual Quantity]]</f>
        <v>0</v>
      </c>
      <c r="H24" s="42">
        <v>0</v>
      </c>
      <c r="I24" s="47">
        <f>Table1[[#This Row],[Year 2 Unit Cost]]*Table1[[#This Row],[Estimated Annual Quantity]]</f>
        <v>0</v>
      </c>
      <c r="J24" s="48">
        <v>0</v>
      </c>
      <c r="K24" s="49">
        <f>Table1[[#This Row],[Year 3 Unit Cost]]*Table1[[#This Row],[Estimated Annual Quantity]]</f>
        <v>0</v>
      </c>
      <c r="L24" s="50">
        <f>Table1[[#This Row],[Year 1 Extended Cost]]+Table1[[#This Row],[Year 2 Extended Cost]]+Table1[[#This Row],[Year 3 Extended Cost]]</f>
        <v>0</v>
      </c>
    </row>
    <row r="25" spans="1:12" ht="15" thickBot="1" x14ac:dyDescent="0.4">
      <c r="A25" s="29">
        <v>15</v>
      </c>
      <c r="B25" s="23" t="s">
        <v>71</v>
      </c>
      <c r="C25" s="24">
        <v>47</v>
      </c>
      <c r="D25" s="56" t="s">
        <v>40</v>
      </c>
      <c r="E25" s="25"/>
      <c r="F25" s="42">
        <v>0</v>
      </c>
      <c r="G25" s="46">
        <f>Table1[[#This Row],[Year 1 Unit Cost]]*Table1[[#This Row],[Estimated Annual Quantity]]</f>
        <v>0</v>
      </c>
      <c r="H25" s="42">
        <v>0</v>
      </c>
      <c r="I25" s="47">
        <f>Table1[[#This Row],[Year 2 Unit Cost]]*Table1[[#This Row],[Estimated Annual Quantity]]</f>
        <v>0</v>
      </c>
      <c r="J25" s="48">
        <v>0</v>
      </c>
      <c r="K25" s="49">
        <f>Table1[[#This Row],[Year 3 Unit Cost]]*Table1[[#This Row],[Estimated Annual Quantity]]</f>
        <v>0</v>
      </c>
      <c r="L25" s="50">
        <f>Table1[[#This Row],[Year 1 Extended Cost]]+Table1[[#This Row],[Year 2 Extended Cost]]+Table1[[#This Row],[Year 3 Extended Cost]]</f>
        <v>0</v>
      </c>
    </row>
    <row r="26" spans="1:12" ht="15" thickBot="1" x14ac:dyDescent="0.4">
      <c r="A26" s="30">
        <v>16</v>
      </c>
      <c r="B26" s="20" t="s">
        <v>48</v>
      </c>
      <c r="C26" s="24">
        <v>10</v>
      </c>
      <c r="D26" s="56" t="s">
        <v>40</v>
      </c>
      <c r="E26" s="25"/>
      <c r="F26" s="42">
        <v>0</v>
      </c>
      <c r="G26" s="46">
        <f>Table1[[#This Row],[Year 1 Unit Cost]]*Table1[[#This Row],[Estimated Annual Quantity]]</f>
        <v>0</v>
      </c>
      <c r="H26" s="42">
        <v>0</v>
      </c>
      <c r="I26" s="47">
        <f>Table1[[#This Row],[Year 2 Unit Cost]]*Table1[[#This Row],[Estimated Annual Quantity]]</f>
        <v>0</v>
      </c>
      <c r="J26" s="48">
        <v>0</v>
      </c>
      <c r="K26" s="49">
        <f>Table1[[#This Row],[Year 3 Unit Cost]]*Table1[[#This Row],[Estimated Annual Quantity]]</f>
        <v>0</v>
      </c>
      <c r="L26" s="50">
        <f>Table1[[#This Row],[Year 1 Extended Cost]]+Table1[[#This Row],[Year 2 Extended Cost]]+Table1[[#This Row],[Year 3 Extended Cost]]</f>
        <v>0</v>
      </c>
    </row>
    <row r="27" spans="1:12" ht="15" thickBot="1" x14ac:dyDescent="0.4">
      <c r="A27" s="28">
        <v>17</v>
      </c>
      <c r="B27" s="20" t="s">
        <v>48</v>
      </c>
      <c r="C27" s="24">
        <v>10</v>
      </c>
      <c r="D27" s="56" t="s">
        <v>40</v>
      </c>
      <c r="E27" s="25"/>
      <c r="F27" s="42">
        <v>0</v>
      </c>
      <c r="G27" s="46">
        <f>Table1[[#This Row],[Year 1 Unit Cost]]*Table1[[#This Row],[Estimated Annual Quantity]]</f>
        <v>0</v>
      </c>
      <c r="H27" s="42">
        <v>0</v>
      </c>
      <c r="I27" s="47">
        <f>Table1[[#This Row],[Year 2 Unit Cost]]*Table1[[#This Row],[Estimated Annual Quantity]]</f>
        <v>0</v>
      </c>
      <c r="J27" s="48">
        <v>0</v>
      </c>
      <c r="K27" s="49">
        <f>Table1[[#This Row],[Year 3 Unit Cost]]*Table1[[#This Row],[Estimated Annual Quantity]]</f>
        <v>0</v>
      </c>
      <c r="L27" s="50">
        <f>Table1[[#This Row],[Year 1 Extended Cost]]+Table1[[#This Row],[Year 2 Extended Cost]]+Table1[[#This Row],[Year 3 Extended Cost]]</f>
        <v>0</v>
      </c>
    </row>
    <row r="28" spans="1:12" ht="15" thickBot="1" x14ac:dyDescent="0.4">
      <c r="A28" s="29">
        <v>18</v>
      </c>
      <c r="B28" s="20" t="s">
        <v>47</v>
      </c>
      <c r="C28" s="24">
        <v>10</v>
      </c>
      <c r="D28" s="56" t="s">
        <v>40</v>
      </c>
      <c r="E28" s="25"/>
      <c r="F28" s="42">
        <v>0</v>
      </c>
      <c r="G28" s="46">
        <f>Table1[[#This Row],[Year 1 Unit Cost]]*Table1[[#This Row],[Estimated Annual Quantity]]</f>
        <v>0</v>
      </c>
      <c r="H28" s="42">
        <v>0</v>
      </c>
      <c r="I28" s="47">
        <f>Table1[[#This Row],[Year 2 Unit Cost]]*Table1[[#This Row],[Estimated Annual Quantity]]</f>
        <v>0</v>
      </c>
      <c r="J28" s="48">
        <v>0</v>
      </c>
      <c r="K28" s="49">
        <f>Table1[[#This Row],[Year 3 Unit Cost]]*Table1[[#This Row],[Estimated Annual Quantity]]</f>
        <v>0</v>
      </c>
      <c r="L28" s="50">
        <f>Table1[[#This Row],[Year 1 Extended Cost]]+Table1[[#This Row],[Year 2 Extended Cost]]+Table1[[#This Row],[Year 3 Extended Cost]]</f>
        <v>0</v>
      </c>
    </row>
    <row r="29" spans="1:12" ht="15" thickBot="1" x14ac:dyDescent="0.4">
      <c r="A29" s="29">
        <v>19</v>
      </c>
      <c r="B29" s="23" t="s">
        <v>105</v>
      </c>
      <c r="C29" s="24">
        <v>19</v>
      </c>
      <c r="D29" s="56" t="s">
        <v>40</v>
      </c>
      <c r="E29" s="25"/>
      <c r="F29" s="42">
        <v>0</v>
      </c>
      <c r="G29" s="46">
        <f>Table1[[#This Row],[Year 1 Unit Cost]]*Table1[[#This Row],[Estimated Annual Quantity]]</f>
        <v>0</v>
      </c>
      <c r="H29" s="42">
        <v>0</v>
      </c>
      <c r="I29" s="47">
        <f>Table1[[#This Row],[Year 2 Unit Cost]]*Table1[[#This Row],[Estimated Annual Quantity]]</f>
        <v>0</v>
      </c>
      <c r="J29" s="48">
        <v>0</v>
      </c>
      <c r="K29" s="49">
        <f>Table1[[#This Row],[Year 3 Unit Cost]]*Table1[[#This Row],[Estimated Annual Quantity]]</f>
        <v>0</v>
      </c>
      <c r="L29" s="50">
        <f>Table1[[#This Row],[Year 1 Extended Cost]]+Table1[[#This Row],[Year 2 Extended Cost]]+Table1[[#This Row],[Year 3 Extended Cost]]</f>
        <v>0</v>
      </c>
    </row>
    <row r="30" spans="1:12" ht="15" thickBot="1" x14ac:dyDescent="0.4">
      <c r="A30" s="30">
        <v>20</v>
      </c>
      <c r="B30" s="20" t="s">
        <v>49</v>
      </c>
      <c r="C30" s="24">
        <v>4</v>
      </c>
      <c r="D30" s="56" t="s">
        <v>40</v>
      </c>
      <c r="E30" s="25"/>
      <c r="F30" s="42">
        <v>0</v>
      </c>
      <c r="G30" s="46">
        <f>Table1[[#This Row],[Year 1 Unit Cost]]*Table1[[#This Row],[Estimated Annual Quantity]]</f>
        <v>0</v>
      </c>
      <c r="H30" s="42">
        <v>0</v>
      </c>
      <c r="I30" s="47">
        <f>Table1[[#This Row],[Year 2 Unit Cost]]*Table1[[#This Row],[Estimated Annual Quantity]]</f>
        <v>0</v>
      </c>
      <c r="J30" s="48">
        <v>0</v>
      </c>
      <c r="K30" s="49">
        <f>Table1[[#This Row],[Year 3 Unit Cost]]*Table1[[#This Row],[Estimated Annual Quantity]]</f>
        <v>0</v>
      </c>
      <c r="L30" s="50">
        <f>Table1[[#This Row],[Year 1 Extended Cost]]+Table1[[#This Row],[Year 2 Extended Cost]]+Table1[[#This Row],[Year 3 Extended Cost]]</f>
        <v>0</v>
      </c>
    </row>
    <row r="31" spans="1:12" ht="15" thickBot="1" x14ac:dyDescent="0.4">
      <c r="A31" s="28">
        <v>21</v>
      </c>
      <c r="B31" s="23" t="s">
        <v>61</v>
      </c>
      <c r="C31" s="24">
        <v>18</v>
      </c>
      <c r="D31" s="56" t="s">
        <v>40</v>
      </c>
      <c r="E31" s="25"/>
      <c r="F31" s="42">
        <v>0</v>
      </c>
      <c r="G31" s="46">
        <f>Table1[[#This Row],[Year 1 Unit Cost]]*Table1[[#This Row],[Estimated Annual Quantity]]</f>
        <v>0</v>
      </c>
      <c r="H31" s="42">
        <v>0</v>
      </c>
      <c r="I31" s="47">
        <f>Table1[[#This Row],[Year 2 Unit Cost]]*Table1[[#This Row],[Estimated Annual Quantity]]</f>
        <v>0</v>
      </c>
      <c r="J31" s="48">
        <v>0</v>
      </c>
      <c r="K31" s="49">
        <f>Table1[[#This Row],[Year 3 Unit Cost]]*Table1[[#This Row],[Estimated Annual Quantity]]</f>
        <v>0</v>
      </c>
      <c r="L31" s="50">
        <f>Table1[[#This Row],[Year 1 Extended Cost]]+Table1[[#This Row],[Year 2 Extended Cost]]+Table1[[#This Row],[Year 3 Extended Cost]]</f>
        <v>0</v>
      </c>
    </row>
    <row r="32" spans="1:12" ht="15" thickBot="1" x14ac:dyDescent="0.4">
      <c r="A32" s="29">
        <v>22</v>
      </c>
      <c r="B32" s="44" t="s">
        <v>103</v>
      </c>
      <c r="C32" s="45">
        <v>2</v>
      </c>
      <c r="D32" s="56" t="s">
        <v>40</v>
      </c>
      <c r="E32" s="25"/>
      <c r="F32" s="42">
        <v>0</v>
      </c>
      <c r="G32" s="46">
        <f>Table1[[#This Row],[Year 1 Unit Cost]]*Table1[[#This Row],[Estimated Annual Quantity]]</f>
        <v>0</v>
      </c>
      <c r="H32" s="42">
        <v>0</v>
      </c>
      <c r="I32" s="47">
        <f>Table1[[#This Row],[Year 2 Unit Cost]]*Table1[[#This Row],[Estimated Annual Quantity]]</f>
        <v>0</v>
      </c>
      <c r="J32" s="48">
        <v>0</v>
      </c>
      <c r="K32" s="49">
        <f>Table1[[#This Row],[Year 3 Unit Cost]]*Table1[[#This Row],[Estimated Annual Quantity]]</f>
        <v>0</v>
      </c>
      <c r="L32" s="50">
        <f>Table1[[#This Row],[Year 1 Extended Cost]]+Table1[[#This Row],[Year 2 Extended Cost]]+Table1[[#This Row],[Year 3 Extended Cost]]</f>
        <v>0</v>
      </c>
    </row>
    <row r="33" spans="1:12" ht="15" thickBot="1" x14ac:dyDescent="0.4">
      <c r="A33" s="29">
        <v>23</v>
      </c>
      <c r="B33" s="23" t="s">
        <v>65</v>
      </c>
      <c r="C33" s="24">
        <v>10</v>
      </c>
      <c r="D33" s="56" t="s">
        <v>40</v>
      </c>
      <c r="E33" s="25"/>
      <c r="F33" s="42">
        <v>0</v>
      </c>
      <c r="G33" s="46">
        <f>Table1[[#This Row],[Year 1 Unit Cost]]*Table1[[#This Row],[Estimated Annual Quantity]]</f>
        <v>0</v>
      </c>
      <c r="H33" s="42">
        <v>0</v>
      </c>
      <c r="I33" s="47">
        <f>Table1[[#This Row],[Year 2 Unit Cost]]*Table1[[#This Row],[Estimated Annual Quantity]]</f>
        <v>0</v>
      </c>
      <c r="J33" s="48">
        <v>0</v>
      </c>
      <c r="K33" s="49">
        <f>Table1[[#This Row],[Year 3 Unit Cost]]*Table1[[#This Row],[Estimated Annual Quantity]]</f>
        <v>0</v>
      </c>
      <c r="L33" s="50">
        <f>Table1[[#This Row],[Year 1 Extended Cost]]+Table1[[#This Row],[Year 2 Extended Cost]]+Table1[[#This Row],[Year 3 Extended Cost]]</f>
        <v>0</v>
      </c>
    </row>
    <row r="34" spans="1:12" ht="15" thickBot="1" x14ac:dyDescent="0.4">
      <c r="A34" s="30">
        <v>24</v>
      </c>
      <c r="B34" s="26" t="s">
        <v>63</v>
      </c>
      <c r="C34" s="24">
        <v>3</v>
      </c>
      <c r="D34" s="57" t="s">
        <v>40</v>
      </c>
      <c r="E34" s="27"/>
      <c r="F34" s="42">
        <v>0</v>
      </c>
      <c r="G34" s="46">
        <f>Table1[[#This Row],[Year 1 Unit Cost]]*Table1[[#This Row],[Estimated Annual Quantity]]</f>
        <v>0</v>
      </c>
      <c r="H34" s="42">
        <v>0</v>
      </c>
      <c r="I34" s="47">
        <f>Table1[[#This Row],[Year 2 Unit Cost]]*Table1[[#This Row],[Estimated Annual Quantity]]</f>
        <v>0</v>
      </c>
      <c r="J34" s="48">
        <v>0</v>
      </c>
      <c r="K34" s="49">
        <f>Table1[[#This Row],[Year 3 Unit Cost]]*Table1[[#This Row],[Estimated Annual Quantity]]</f>
        <v>0</v>
      </c>
      <c r="L34" s="50">
        <f>Table1[[#This Row],[Year 1 Extended Cost]]+Table1[[#This Row],[Year 2 Extended Cost]]+Table1[[#This Row],[Year 3 Extended Cost]]</f>
        <v>0</v>
      </c>
    </row>
    <row r="35" spans="1:12" ht="15" thickBot="1" x14ac:dyDescent="0.4">
      <c r="A35" s="28">
        <v>25</v>
      </c>
      <c r="B35" s="21" t="s">
        <v>50</v>
      </c>
      <c r="C35" s="24">
        <v>5</v>
      </c>
      <c r="D35" s="57" t="s">
        <v>40</v>
      </c>
      <c r="E35" s="27"/>
      <c r="F35" s="42">
        <v>0</v>
      </c>
      <c r="G35" s="46">
        <f>Table1[[#This Row],[Year 1 Unit Cost]]*Table1[[#This Row],[Estimated Annual Quantity]]</f>
        <v>0</v>
      </c>
      <c r="H35" s="42">
        <v>0</v>
      </c>
      <c r="I35" s="47">
        <f>Table1[[#This Row],[Year 2 Unit Cost]]*Table1[[#This Row],[Estimated Annual Quantity]]</f>
        <v>0</v>
      </c>
      <c r="J35" s="48">
        <v>0</v>
      </c>
      <c r="K35" s="49">
        <f>Table1[[#This Row],[Year 3 Unit Cost]]*Table1[[#This Row],[Estimated Annual Quantity]]</f>
        <v>0</v>
      </c>
      <c r="L35" s="50">
        <f>Table1[[#This Row],[Year 1 Extended Cost]]+Table1[[#This Row],[Year 2 Extended Cost]]+Table1[[#This Row],[Year 3 Extended Cost]]</f>
        <v>0</v>
      </c>
    </row>
    <row r="36" spans="1:12" ht="15" thickBot="1" x14ac:dyDescent="0.4">
      <c r="A36" s="29">
        <v>26</v>
      </c>
      <c r="B36" s="26" t="s">
        <v>77</v>
      </c>
      <c r="C36" s="24">
        <v>1</v>
      </c>
      <c r="D36" s="57" t="s">
        <v>40</v>
      </c>
      <c r="E36" s="27"/>
      <c r="F36" s="42">
        <v>0</v>
      </c>
      <c r="G36" s="46">
        <f>Table1[[#This Row],[Year 1 Unit Cost]]*Table1[[#This Row],[Estimated Annual Quantity]]</f>
        <v>0</v>
      </c>
      <c r="H36" s="42">
        <v>0</v>
      </c>
      <c r="I36" s="47">
        <f>Table1[[#This Row],[Year 2 Unit Cost]]*Table1[[#This Row],[Estimated Annual Quantity]]</f>
        <v>0</v>
      </c>
      <c r="J36" s="48">
        <v>0</v>
      </c>
      <c r="K36" s="49">
        <f>Table1[[#This Row],[Year 3 Unit Cost]]*Table1[[#This Row],[Estimated Annual Quantity]]</f>
        <v>0</v>
      </c>
      <c r="L36" s="50">
        <f>Table1[[#This Row],[Year 1 Extended Cost]]+Table1[[#This Row],[Year 2 Extended Cost]]+Table1[[#This Row],[Year 3 Extended Cost]]</f>
        <v>0</v>
      </c>
    </row>
    <row r="37" spans="1:12" ht="15" thickBot="1" x14ac:dyDescent="0.4">
      <c r="A37" s="29">
        <v>27</v>
      </c>
      <c r="B37" s="26" t="s">
        <v>101</v>
      </c>
      <c r="C37" s="24">
        <v>5</v>
      </c>
      <c r="D37" s="57" t="s">
        <v>40</v>
      </c>
      <c r="E37" s="27"/>
      <c r="F37" s="42">
        <v>0</v>
      </c>
      <c r="G37" s="46">
        <f>Table1[[#This Row],[Year 1 Unit Cost]]*Table1[[#This Row],[Estimated Annual Quantity]]</f>
        <v>0</v>
      </c>
      <c r="H37" s="42">
        <v>0</v>
      </c>
      <c r="I37" s="47">
        <f>Table1[[#This Row],[Year 2 Unit Cost]]*Table1[[#This Row],[Estimated Annual Quantity]]</f>
        <v>0</v>
      </c>
      <c r="J37" s="48">
        <v>0</v>
      </c>
      <c r="K37" s="49">
        <f>Table1[[#This Row],[Year 3 Unit Cost]]*Table1[[#This Row],[Estimated Annual Quantity]]</f>
        <v>0</v>
      </c>
      <c r="L37" s="50">
        <f>Table1[[#This Row],[Year 1 Extended Cost]]+Table1[[#This Row],[Year 2 Extended Cost]]+Table1[[#This Row],[Year 3 Extended Cost]]</f>
        <v>0</v>
      </c>
    </row>
    <row r="38" spans="1:12" ht="15" thickBot="1" x14ac:dyDescent="0.4">
      <c r="A38" s="30">
        <v>28</v>
      </c>
      <c r="B38" s="26" t="s">
        <v>84</v>
      </c>
      <c r="C38" s="24">
        <v>4</v>
      </c>
      <c r="D38" s="57" t="s">
        <v>40</v>
      </c>
      <c r="E38" s="27"/>
      <c r="F38" s="42">
        <v>0</v>
      </c>
      <c r="G38" s="46">
        <f>Table1[[#This Row],[Year 1 Unit Cost]]*Table1[[#This Row],[Estimated Annual Quantity]]</f>
        <v>0</v>
      </c>
      <c r="H38" s="42">
        <v>0</v>
      </c>
      <c r="I38" s="47">
        <f>Table1[[#This Row],[Year 2 Unit Cost]]*Table1[[#This Row],[Estimated Annual Quantity]]</f>
        <v>0</v>
      </c>
      <c r="J38" s="48">
        <v>0</v>
      </c>
      <c r="K38" s="49">
        <f>Table1[[#This Row],[Year 3 Unit Cost]]*Table1[[#This Row],[Estimated Annual Quantity]]</f>
        <v>0</v>
      </c>
      <c r="L38" s="50">
        <f>Table1[[#This Row],[Year 1 Extended Cost]]+Table1[[#This Row],[Year 2 Extended Cost]]+Table1[[#This Row],[Year 3 Extended Cost]]</f>
        <v>0</v>
      </c>
    </row>
    <row r="39" spans="1:12" ht="15" thickBot="1" x14ac:dyDescent="0.4">
      <c r="A39" s="28">
        <v>29</v>
      </c>
      <c r="B39" s="26" t="s">
        <v>106</v>
      </c>
      <c r="C39" s="24">
        <v>3</v>
      </c>
      <c r="D39" s="57" t="s">
        <v>40</v>
      </c>
      <c r="E39" s="27"/>
      <c r="F39" s="42">
        <v>0</v>
      </c>
      <c r="G39" s="46">
        <f>Table1[[#This Row],[Year 1 Unit Cost]]*Table1[[#This Row],[Estimated Annual Quantity]]</f>
        <v>0</v>
      </c>
      <c r="H39" s="42">
        <v>0</v>
      </c>
      <c r="I39" s="47">
        <f>Table1[[#This Row],[Year 2 Unit Cost]]*Table1[[#This Row],[Estimated Annual Quantity]]</f>
        <v>0</v>
      </c>
      <c r="J39" s="48">
        <v>0</v>
      </c>
      <c r="K39" s="49">
        <f>Table1[[#This Row],[Year 3 Unit Cost]]*Table1[[#This Row],[Estimated Annual Quantity]]</f>
        <v>0</v>
      </c>
      <c r="L39" s="50">
        <f>Table1[[#This Row],[Year 1 Extended Cost]]+Table1[[#This Row],[Year 2 Extended Cost]]+Table1[[#This Row],[Year 3 Extended Cost]]</f>
        <v>0</v>
      </c>
    </row>
    <row r="40" spans="1:12" ht="15" thickBot="1" x14ac:dyDescent="0.4">
      <c r="A40" s="29">
        <v>30</v>
      </c>
      <c r="B40" s="26" t="s">
        <v>60</v>
      </c>
      <c r="C40" s="24">
        <v>9</v>
      </c>
      <c r="D40" s="57" t="s">
        <v>40</v>
      </c>
      <c r="E40" s="27"/>
      <c r="F40" s="42">
        <v>0</v>
      </c>
      <c r="G40" s="46">
        <f>Table1[[#This Row],[Year 1 Unit Cost]]*Table1[[#This Row],[Estimated Annual Quantity]]</f>
        <v>0</v>
      </c>
      <c r="H40" s="42">
        <v>0</v>
      </c>
      <c r="I40" s="47">
        <f>Table1[[#This Row],[Year 2 Unit Cost]]*Table1[[#This Row],[Estimated Annual Quantity]]</f>
        <v>0</v>
      </c>
      <c r="J40" s="48">
        <v>0</v>
      </c>
      <c r="K40" s="49">
        <f>Table1[[#This Row],[Year 3 Unit Cost]]*Table1[[#This Row],[Estimated Annual Quantity]]</f>
        <v>0</v>
      </c>
      <c r="L40" s="50">
        <f>Table1[[#This Row],[Year 1 Extended Cost]]+Table1[[#This Row],[Year 2 Extended Cost]]+Table1[[#This Row],[Year 3 Extended Cost]]</f>
        <v>0</v>
      </c>
    </row>
    <row r="41" spans="1:12" ht="15" thickBot="1" x14ac:dyDescent="0.4">
      <c r="A41" s="29">
        <v>31</v>
      </c>
      <c r="B41" s="26" t="s">
        <v>85</v>
      </c>
      <c r="C41" s="24">
        <v>18</v>
      </c>
      <c r="D41" s="57" t="s">
        <v>40</v>
      </c>
      <c r="E41" s="27"/>
      <c r="F41" s="42">
        <v>0</v>
      </c>
      <c r="G41" s="46">
        <f>Table1[[#This Row],[Year 1 Unit Cost]]*Table1[[#This Row],[Estimated Annual Quantity]]</f>
        <v>0</v>
      </c>
      <c r="H41" s="42">
        <v>0</v>
      </c>
      <c r="I41" s="47">
        <f>Table1[[#This Row],[Year 2 Unit Cost]]*Table1[[#This Row],[Estimated Annual Quantity]]</f>
        <v>0</v>
      </c>
      <c r="J41" s="48">
        <v>0</v>
      </c>
      <c r="K41" s="49">
        <f>Table1[[#This Row],[Year 3 Unit Cost]]*Table1[[#This Row],[Estimated Annual Quantity]]</f>
        <v>0</v>
      </c>
      <c r="L41" s="50">
        <f>Table1[[#This Row],[Year 1 Extended Cost]]+Table1[[#This Row],[Year 2 Extended Cost]]+Table1[[#This Row],[Year 3 Extended Cost]]</f>
        <v>0</v>
      </c>
    </row>
    <row r="42" spans="1:12" ht="15" thickBot="1" x14ac:dyDescent="0.4">
      <c r="A42" s="30">
        <v>32</v>
      </c>
      <c r="B42" s="26" t="s">
        <v>59</v>
      </c>
      <c r="C42" s="24">
        <v>4</v>
      </c>
      <c r="D42" s="57" t="s">
        <v>40</v>
      </c>
      <c r="E42" s="27"/>
      <c r="F42" s="42">
        <v>0</v>
      </c>
      <c r="G42" s="46">
        <f>Table1[[#This Row],[Year 1 Unit Cost]]*Table1[[#This Row],[Estimated Annual Quantity]]</f>
        <v>0</v>
      </c>
      <c r="H42" s="42">
        <v>0</v>
      </c>
      <c r="I42" s="47">
        <f>Table1[[#This Row],[Year 2 Unit Cost]]*Table1[[#This Row],[Estimated Annual Quantity]]</f>
        <v>0</v>
      </c>
      <c r="J42" s="48">
        <v>0</v>
      </c>
      <c r="K42" s="49">
        <f>Table1[[#This Row],[Year 3 Unit Cost]]*Table1[[#This Row],[Estimated Annual Quantity]]</f>
        <v>0</v>
      </c>
      <c r="L42" s="50">
        <f>Table1[[#This Row],[Year 1 Extended Cost]]+Table1[[#This Row],[Year 2 Extended Cost]]+Table1[[#This Row],[Year 3 Extended Cost]]</f>
        <v>0</v>
      </c>
    </row>
    <row r="43" spans="1:12" ht="15" thickBot="1" x14ac:dyDescent="0.4">
      <c r="A43" s="28">
        <v>33</v>
      </c>
      <c r="B43" s="26" t="s">
        <v>75</v>
      </c>
      <c r="C43" s="24">
        <v>4</v>
      </c>
      <c r="D43" s="57" t="s">
        <v>40</v>
      </c>
      <c r="E43" s="27"/>
      <c r="F43" s="42">
        <v>0</v>
      </c>
      <c r="G43" s="46">
        <f>Table1[[#This Row],[Year 1 Unit Cost]]*Table1[[#This Row],[Estimated Annual Quantity]]</f>
        <v>0</v>
      </c>
      <c r="H43" s="42">
        <v>0</v>
      </c>
      <c r="I43" s="47">
        <f>Table1[[#This Row],[Year 2 Unit Cost]]*Table1[[#This Row],[Estimated Annual Quantity]]</f>
        <v>0</v>
      </c>
      <c r="J43" s="48">
        <v>0</v>
      </c>
      <c r="K43" s="49">
        <f>Table1[[#This Row],[Year 3 Unit Cost]]*Table1[[#This Row],[Estimated Annual Quantity]]</f>
        <v>0</v>
      </c>
      <c r="L43" s="50">
        <f>Table1[[#This Row],[Year 1 Extended Cost]]+Table1[[#This Row],[Year 2 Extended Cost]]+Table1[[#This Row],[Year 3 Extended Cost]]</f>
        <v>0</v>
      </c>
    </row>
    <row r="44" spans="1:12" ht="15" thickBot="1" x14ac:dyDescent="0.4">
      <c r="A44" s="29">
        <v>34</v>
      </c>
      <c r="B44" s="26" t="s">
        <v>86</v>
      </c>
      <c r="C44" s="24">
        <v>2</v>
      </c>
      <c r="D44" s="57" t="s">
        <v>40</v>
      </c>
      <c r="E44" s="27"/>
      <c r="F44" s="42">
        <v>0</v>
      </c>
      <c r="G44" s="46">
        <f>Table1[[#This Row],[Year 1 Unit Cost]]*Table1[[#This Row],[Estimated Annual Quantity]]</f>
        <v>0</v>
      </c>
      <c r="H44" s="42">
        <v>0</v>
      </c>
      <c r="I44" s="47">
        <f>Table1[[#This Row],[Year 2 Unit Cost]]*Table1[[#This Row],[Estimated Annual Quantity]]</f>
        <v>0</v>
      </c>
      <c r="J44" s="48">
        <v>0</v>
      </c>
      <c r="K44" s="49">
        <f>Table1[[#This Row],[Year 3 Unit Cost]]*Table1[[#This Row],[Estimated Annual Quantity]]</f>
        <v>0</v>
      </c>
      <c r="L44" s="50">
        <f>Table1[[#This Row],[Year 1 Extended Cost]]+Table1[[#This Row],[Year 2 Extended Cost]]+Table1[[#This Row],[Year 3 Extended Cost]]</f>
        <v>0</v>
      </c>
    </row>
    <row r="45" spans="1:12" ht="15" thickBot="1" x14ac:dyDescent="0.4">
      <c r="A45" s="29">
        <v>35</v>
      </c>
      <c r="B45" s="21" t="s">
        <v>51</v>
      </c>
      <c r="C45" s="24">
        <v>5</v>
      </c>
      <c r="D45" s="57" t="s">
        <v>40</v>
      </c>
      <c r="E45" s="27"/>
      <c r="F45" s="42">
        <v>0</v>
      </c>
      <c r="G45" s="46">
        <f>Table1[[#This Row],[Year 1 Unit Cost]]*Table1[[#This Row],[Estimated Annual Quantity]]</f>
        <v>0</v>
      </c>
      <c r="H45" s="42">
        <v>0</v>
      </c>
      <c r="I45" s="47">
        <f>Table1[[#This Row],[Year 2 Unit Cost]]*Table1[[#This Row],[Estimated Annual Quantity]]</f>
        <v>0</v>
      </c>
      <c r="J45" s="48">
        <v>0</v>
      </c>
      <c r="K45" s="49">
        <f>Table1[[#This Row],[Year 3 Unit Cost]]*Table1[[#This Row],[Estimated Annual Quantity]]</f>
        <v>0</v>
      </c>
      <c r="L45" s="50">
        <f>Table1[[#This Row],[Year 1 Extended Cost]]+Table1[[#This Row],[Year 2 Extended Cost]]+Table1[[#This Row],[Year 3 Extended Cost]]</f>
        <v>0</v>
      </c>
    </row>
    <row r="46" spans="1:12" ht="15" thickBot="1" x14ac:dyDescent="0.4">
      <c r="A46" s="30">
        <v>36</v>
      </c>
      <c r="B46" s="26" t="s">
        <v>64</v>
      </c>
      <c r="C46" s="24">
        <v>2</v>
      </c>
      <c r="D46" s="57" t="s">
        <v>40</v>
      </c>
      <c r="E46" s="27"/>
      <c r="F46" s="42">
        <v>0</v>
      </c>
      <c r="G46" s="46">
        <f>Table1[[#This Row],[Year 1 Unit Cost]]*Table1[[#This Row],[Estimated Annual Quantity]]</f>
        <v>0</v>
      </c>
      <c r="H46" s="42">
        <v>0</v>
      </c>
      <c r="I46" s="47">
        <f>Table1[[#This Row],[Year 2 Unit Cost]]*Table1[[#This Row],[Estimated Annual Quantity]]</f>
        <v>0</v>
      </c>
      <c r="J46" s="48">
        <v>0</v>
      </c>
      <c r="K46" s="49">
        <f>Table1[[#This Row],[Year 3 Unit Cost]]*Table1[[#This Row],[Estimated Annual Quantity]]</f>
        <v>0</v>
      </c>
      <c r="L46" s="50">
        <f>Table1[[#This Row],[Year 1 Extended Cost]]+Table1[[#This Row],[Year 2 Extended Cost]]+Table1[[#This Row],[Year 3 Extended Cost]]</f>
        <v>0</v>
      </c>
    </row>
    <row r="47" spans="1:12" ht="15" thickBot="1" x14ac:dyDescent="0.4">
      <c r="A47" s="28">
        <v>37</v>
      </c>
      <c r="B47" s="26" t="s">
        <v>90</v>
      </c>
      <c r="C47" s="24">
        <v>4</v>
      </c>
      <c r="D47" s="57" t="s">
        <v>40</v>
      </c>
      <c r="E47" s="27"/>
      <c r="F47" s="42">
        <v>0</v>
      </c>
      <c r="G47" s="46">
        <f>Table1[[#This Row],[Year 1 Unit Cost]]*Table1[[#This Row],[Estimated Annual Quantity]]</f>
        <v>0</v>
      </c>
      <c r="H47" s="42">
        <v>0</v>
      </c>
      <c r="I47" s="47">
        <f>Table1[[#This Row],[Year 2 Unit Cost]]*Table1[[#This Row],[Estimated Annual Quantity]]</f>
        <v>0</v>
      </c>
      <c r="J47" s="48">
        <v>0</v>
      </c>
      <c r="K47" s="49">
        <f>Table1[[#This Row],[Year 3 Unit Cost]]*Table1[[#This Row],[Estimated Annual Quantity]]</f>
        <v>0</v>
      </c>
      <c r="L47" s="50">
        <f>Table1[[#This Row],[Year 1 Extended Cost]]+Table1[[#This Row],[Year 2 Extended Cost]]+Table1[[#This Row],[Year 3 Extended Cost]]</f>
        <v>0</v>
      </c>
    </row>
    <row r="48" spans="1:12" ht="15" thickBot="1" x14ac:dyDescent="0.4">
      <c r="A48" s="29">
        <v>38</v>
      </c>
      <c r="B48" s="26" t="s">
        <v>97</v>
      </c>
      <c r="C48" s="24">
        <v>6</v>
      </c>
      <c r="D48" s="57" t="s">
        <v>40</v>
      </c>
      <c r="E48" s="27"/>
      <c r="F48" s="42">
        <v>0</v>
      </c>
      <c r="G48" s="46">
        <f>Table1[[#This Row],[Year 1 Unit Cost]]*Table1[[#This Row],[Estimated Annual Quantity]]</f>
        <v>0</v>
      </c>
      <c r="H48" s="42">
        <v>0</v>
      </c>
      <c r="I48" s="47">
        <f>Table1[[#This Row],[Year 2 Unit Cost]]*Table1[[#This Row],[Estimated Annual Quantity]]</f>
        <v>0</v>
      </c>
      <c r="J48" s="48">
        <v>0</v>
      </c>
      <c r="K48" s="49">
        <f>Table1[[#This Row],[Year 3 Unit Cost]]*Table1[[#This Row],[Estimated Annual Quantity]]</f>
        <v>0</v>
      </c>
      <c r="L48" s="50">
        <f>Table1[[#This Row],[Year 1 Extended Cost]]+Table1[[#This Row],[Year 2 Extended Cost]]+Table1[[#This Row],[Year 3 Extended Cost]]</f>
        <v>0</v>
      </c>
    </row>
    <row r="49" spans="1:12" ht="15" thickBot="1" x14ac:dyDescent="0.4">
      <c r="A49" s="29">
        <v>39</v>
      </c>
      <c r="B49" s="26" t="s">
        <v>95</v>
      </c>
      <c r="C49" s="24">
        <v>4</v>
      </c>
      <c r="D49" s="57" t="s">
        <v>40</v>
      </c>
      <c r="E49" s="27"/>
      <c r="F49" s="42">
        <v>0</v>
      </c>
      <c r="G49" s="46">
        <f>Table1[[#This Row],[Year 1 Unit Cost]]*Table1[[#This Row],[Estimated Annual Quantity]]</f>
        <v>0</v>
      </c>
      <c r="H49" s="42">
        <v>0</v>
      </c>
      <c r="I49" s="47">
        <f>Table1[[#This Row],[Year 2 Unit Cost]]*Table1[[#This Row],[Estimated Annual Quantity]]</f>
        <v>0</v>
      </c>
      <c r="J49" s="48">
        <v>0</v>
      </c>
      <c r="K49" s="49">
        <f>Table1[[#This Row],[Year 3 Unit Cost]]*Table1[[#This Row],[Estimated Annual Quantity]]</f>
        <v>0</v>
      </c>
      <c r="L49" s="50">
        <f>Table1[[#This Row],[Year 1 Extended Cost]]+Table1[[#This Row],[Year 2 Extended Cost]]+Table1[[#This Row],[Year 3 Extended Cost]]</f>
        <v>0</v>
      </c>
    </row>
    <row r="50" spans="1:12" ht="15" thickBot="1" x14ac:dyDescent="0.4">
      <c r="A50" s="30">
        <v>40</v>
      </c>
      <c r="B50" s="26" t="s">
        <v>72</v>
      </c>
      <c r="C50" s="24">
        <v>2</v>
      </c>
      <c r="D50" s="57" t="s">
        <v>40</v>
      </c>
      <c r="E50" s="27"/>
      <c r="F50" s="42">
        <v>0</v>
      </c>
      <c r="G50" s="46">
        <f>Table1[[#This Row],[Year 1 Unit Cost]]*Table1[[#This Row],[Estimated Annual Quantity]]</f>
        <v>0</v>
      </c>
      <c r="H50" s="42">
        <v>0</v>
      </c>
      <c r="I50" s="47">
        <f>Table1[[#This Row],[Year 2 Unit Cost]]*Table1[[#This Row],[Estimated Annual Quantity]]</f>
        <v>0</v>
      </c>
      <c r="J50" s="48">
        <v>0</v>
      </c>
      <c r="K50" s="49">
        <f>Table1[[#This Row],[Year 3 Unit Cost]]*Table1[[#This Row],[Estimated Annual Quantity]]</f>
        <v>0</v>
      </c>
      <c r="L50" s="50">
        <f>Table1[[#This Row],[Year 1 Extended Cost]]+Table1[[#This Row],[Year 2 Extended Cost]]+Table1[[#This Row],[Year 3 Extended Cost]]</f>
        <v>0</v>
      </c>
    </row>
    <row r="51" spans="1:12" ht="15" thickBot="1" x14ac:dyDescent="0.4">
      <c r="A51" s="28">
        <v>41</v>
      </c>
      <c r="B51" s="26" t="s">
        <v>55</v>
      </c>
      <c r="C51" s="24">
        <v>4</v>
      </c>
      <c r="D51" s="57" t="s">
        <v>40</v>
      </c>
      <c r="E51" s="27"/>
      <c r="F51" s="42">
        <v>0</v>
      </c>
      <c r="G51" s="46">
        <f>Table1[[#This Row],[Year 1 Unit Cost]]*Table1[[#This Row],[Estimated Annual Quantity]]</f>
        <v>0</v>
      </c>
      <c r="H51" s="42">
        <v>0</v>
      </c>
      <c r="I51" s="47">
        <f>Table1[[#This Row],[Year 2 Unit Cost]]*Table1[[#This Row],[Estimated Annual Quantity]]</f>
        <v>0</v>
      </c>
      <c r="J51" s="48">
        <v>0</v>
      </c>
      <c r="K51" s="49">
        <f>Table1[[#This Row],[Year 3 Unit Cost]]*Table1[[#This Row],[Estimated Annual Quantity]]</f>
        <v>0</v>
      </c>
      <c r="L51" s="50">
        <f>Table1[[#This Row],[Year 1 Extended Cost]]+Table1[[#This Row],[Year 2 Extended Cost]]+Table1[[#This Row],[Year 3 Extended Cost]]</f>
        <v>0</v>
      </c>
    </row>
    <row r="52" spans="1:12" ht="15" thickBot="1" x14ac:dyDescent="0.4">
      <c r="A52" s="29">
        <v>42</v>
      </c>
      <c r="B52" s="26" t="s">
        <v>73</v>
      </c>
      <c r="C52" s="24">
        <v>1</v>
      </c>
      <c r="D52" s="57" t="s">
        <v>40</v>
      </c>
      <c r="E52" s="27"/>
      <c r="F52" s="42">
        <v>0</v>
      </c>
      <c r="G52" s="46">
        <f>Table1[[#This Row],[Year 1 Unit Cost]]*Table1[[#This Row],[Estimated Annual Quantity]]</f>
        <v>0</v>
      </c>
      <c r="H52" s="42">
        <v>0</v>
      </c>
      <c r="I52" s="47">
        <f>Table1[[#This Row],[Year 2 Unit Cost]]*Table1[[#This Row],[Estimated Annual Quantity]]</f>
        <v>0</v>
      </c>
      <c r="J52" s="48">
        <v>0</v>
      </c>
      <c r="K52" s="49">
        <f>Table1[[#This Row],[Year 3 Unit Cost]]*Table1[[#This Row],[Estimated Annual Quantity]]</f>
        <v>0</v>
      </c>
      <c r="L52" s="50">
        <f>Table1[[#This Row],[Year 1 Extended Cost]]+Table1[[#This Row],[Year 2 Extended Cost]]+Table1[[#This Row],[Year 3 Extended Cost]]</f>
        <v>0</v>
      </c>
    </row>
    <row r="53" spans="1:12" ht="15" thickBot="1" x14ac:dyDescent="0.4">
      <c r="A53" s="29">
        <v>43</v>
      </c>
      <c r="B53" s="26" t="s">
        <v>62</v>
      </c>
      <c r="C53" s="24">
        <v>1</v>
      </c>
      <c r="D53" s="57" t="s">
        <v>40</v>
      </c>
      <c r="E53" s="27"/>
      <c r="F53" s="42">
        <v>0</v>
      </c>
      <c r="G53" s="46">
        <f>Table1[[#This Row],[Year 1 Unit Cost]]*Table1[[#This Row],[Estimated Annual Quantity]]</f>
        <v>0</v>
      </c>
      <c r="H53" s="42">
        <v>0</v>
      </c>
      <c r="I53" s="47">
        <f>Table1[[#This Row],[Year 2 Unit Cost]]*Table1[[#This Row],[Estimated Annual Quantity]]</f>
        <v>0</v>
      </c>
      <c r="J53" s="48">
        <v>0</v>
      </c>
      <c r="K53" s="49">
        <f>Table1[[#This Row],[Year 3 Unit Cost]]*Table1[[#This Row],[Estimated Annual Quantity]]</f>
        <v>0</v>
      </c>
      <c r="L53" s="50">
        <f>Table1[[#This Row],[Year 1 Extended Cost]]+Table1[[#This Row],[Year 2 Extended Cost]]+Table1[[#This Row],[Year 3 Extended Cost]]</f>
        <v>0</v>
      </c>
    </row>
    <row r="54" spans="1:12" ht="15" thickBot="1" x14ac:dyDescent="0.4">
      <c r="A54" s="30">
        <v>44</v>
      </c>
      <c r="B54" s="26" t="s">
        <v>57</v>
      </c>
      <c r="C54" s="24">
        <v>2</v>
      </c>
      <c r="D54" s="57" t="s">
        <v>40</v>
      </c>
      <c r="E54" s="27"/>
      <c r="F54" s="42">
        <v>0</v>
      </c>
      <c r="G54" s="46">
        <f>Table1[[#This Row],[Year 1 Unit Cost]]*Table1[[#This Row],[Estimated Annual Quantity]]</f>
        <v>0</v>
      </c>
      <c r="H54" s="42">
        <v>0</v>
      </c>
      <c r="I54" s="47">
        <f>Table1[[#This Row],[Year 2 Unit Cost]]*Table1[[#This Row],[Estimated Annual Quantity]]</f>
        <v>0</v>
      </c>
      <c r="J54" s="48">
        <v>0</v>
      </c>
      <c r="K54" s="49">
        <f>Table1[[#This Row],[Year 3 Unit Cost]]*Table1[[#This Row],[Estimated Annual Quantity]]</f>
        <v>0</v>
      </c>
      <c r="L54" s="50">
        <f>Table1[[#This Row],[Year 1 Extended Cost]]+Table1[[#This Row],[Year 2 Extended Cost]]+Table1[[#This Row],[Year 3 Extended Cost]]</f>
        <v>0</v>
      </c>
    </row>
    <row r="55" spans="1:12" ht="15" thickBot="1" x14ac:dyDescent="0.4">
      <c r="A55" s="28">
        <v>45</v>
      </c>
      <c r="B55" s="26" t="s">
        <v>56</v>
      </c>
      <c r="C55" s="24">
        <v>2</v>
      </c>
      <c r="D55" s="57" t="s">
        <v>40</v>
      </c>
      <c r="E55" s="27"/>
      <c r="F55" s="42">
        <v>0</v>
      </c>
      <c r="G55" s="46">
        <f>Table1[[#This Row],[Year 1 Unit Cost]]*Table1[[#This Row],[Estimated Annual Quantity]]</f>
        <v>0</v>
      </c>
      <c r="H55" s="42">
        <v>0</v>
      </c>
      <c r="I55" s="47">
        <f>Table1[[#This Row],[Year 2 Unit Cost]]*Table1[[#This Row],[Estimated Annual Quantity]]</f>
        <v>0</v>
      </c>
      <c r="J55" s="48">
        <v>0</v>
      </c>
      <c r="K55" s="49">
        <f>Table1[[#This Row],[Year 3 Unit Cost]]*Table1[[#This Row],[Estimated Annual Quantity]]</f>
        <v>0</v>
      </c>
      <c r="L55" s="50">
        <f>Table1[[#This Row],[Year 1 Extended Cost]]+Table1[[#This Row],[Year 2 Extended Cost]]+Table1[[#This Row],[Year 3 Extended Cost]]</f>
        <v>0</v>
      </c>
    </row>
    <row r="56" spans="1:12" ht="15" thickBot="1" x14ac:dyDescent="0.4">
      <c r="A56" s="29">
        <v>46</v>
      </c>
      <c r="B56" s="21" t="s">
        <v>46</v>
      </c>
      <c r="C56" s="24">
        <v>5</v>
      </c>
      <c r="D56" s="57" t="s">
        <v>40</v>
      </c>
      <c r="E56" s="27"/>
      <c r="F56" s="42">
        <v>0</v>
      </c>
      <c r="G56" s="46">
        <f>Table1[[#This Row],[Year 1 Unit Cost]]*Table1[[#This Row],[Estimated Annual Quantity]]</f>
        <v>0</v>
      </c>
      <c r="H56" s="42">
        <v>0</v>
      </c>
      <c r="I56" s="47">
        <f>Table1[[#This Row],[Year 2 Unit Cost]]*Table1[[#This Row],[Estimated Annual Quantity]]</f>
        <v>0</v>
      </c>
      <c r="J56" s="48">
        <v>0</v>
      </c>
      <c r="K56" s="49">
        <f>Table1[[#This Row],[Year 3 Unit Cost]]*Table1[[#This Row],[Estimated Annual Quantity]]</f>
        <v>0</v>
      </c>
      <c r="L56" s="50">
        <f>Table1[[#This Row],[Year 1 Extended Cost]]+Table1[[#This Row],[Year 2 Extended Cost]]+Table1[[#This Row],[Year 3 Extended Cost]]</f>
        <v>0</v>
      </c>
    </row>
    <row r="57" spans="1:12" ht="15" thickBot="1" x14ac:dyDescent="0.4">
      <c r="A57" s="29">
        <v>47</v>
      </c>
      <c r="B57" s="26" t="s">
        <v>100</v>
      </c>
      <c r="C57" s="24">
        <v>8</v>
      </c>
      <c r="D57" s="57" t="s">
        <v>40</v>
      </c>
      <c r="E57" s="27"/>
      <c r="F57" s="42">
        <v>0</v>
      </c>
      <c r="G57" s="46">
        <f>Table1[[#This Row],[Year 1 Unit Cost]]*Table1[[#This Row],[Estimated Annual Quantity]]</f>
        <v>0</v>
      </c>
      <c r="H57" s="42">
        <v>0</v>
      </c>
      <c r="I57" s="47">
        <f>Table1[[#This Row],[Year 2 Unit Cost]]*Table1[[#This Row],[Estimated Annual Quantity]]</f>
        <v>0</v>
      </c>
      <c r="J57" s="48">
        <v>0</v>
      </c>
      <c r="K57" s="49">
        <f>Table1[[#This Row],[Year 3 Unit Cost]]*Table1[[#This Row],[Estimated Annual Quantity]]</f>
        <v>0</v>
      </c>
      <c r="L57" s="50">
        <f>Table1[[#This Row],[Year 1 Extended Cost]]+Table1[[#This Row],[Year 2 Extended Cost]]+Table1[[#This Row],[Year 3 Extended Cost]]</f>
        <v>0</v>
      </c>
    </row>
    <row r="58" spans="1:12" ht="15" thickBot="1" x14ac:dyDescent="0.4">
      <c r="A58" s="30">
        <v>48</v>
      </c>
      <c r="B58" s="26" t="s">
        <v>66</v>
      </c>
      <c r="C58" s="24">
        <v>2</v>
      </c>
      <c r="D58" s="57" t="s">
        <v>67</v>
      </c>
      <c r="E58" s="27"/>
      <c r="F58" s="42">
        <v>0</v>
      </c>
      <c r="G58" s="46">
        <f>Table1[[#This Row],[Year 1 Unit Cost]]*Table1[[#This Row],[Estimated Annual Quantity]]</f>
        <v>0</v>
      </c>
      <c r="H58" s="42">
        <v>0</v>
      </c>
      <c r="I58" s="47">
        <f>Table1[[#This Row],[Year 2 Unit Cost]]*Table1[[#This Row],[Estimated Annual Quantity]]</f>
        <v>0</v>
      </c>
      <c r="J58" s="48">
        <v>0</v>
      </c>
      <c r="K58" s="49">
        <f>Table1[[#This Row],[Year 3 Unit Cost]]*Table1[[#This Row],[Estimated Annual Quantity]]</f>
        <v>0</v>
      </c>
      <c r="L58" s="50">
        <f>Table1[[#This Row],[Year 1 Extended Cost]]+Table1[[#This Row],[Year 2 Extended Cost]]+Table1[[#This Row],[Year 3 Extended Cost]]</f>
        <v>0</v>
      </c>
    </row>
    <row r="59" spans="1:12" ht="15" thickBot="1" x14ac:dyDescent="0.4">
      <c r="A59" s="28">
        <v>49</v>
      </c>
      <c r="B59" s="26" t="s">
        <v>96</v>
      </c>
      <c r="C59" s="24">
        <v>2</v>
      </c>
      <c r="D59" s="57" t="s">
        <v>67</v>
      </c>
      <c r="E59" s="27"/>
      <c r="F59" s="42">
        <v>0</v>
      </c>
      <c r="G59" s="46">
        <f>Table1[[#This Row],[Year 1 Unit Cost]]*Table1[[#This Row],[Estimated Annual Quantity]]</f>
        <v>0</v>
      </c>
      <c r="H59" s="42">
        <v>0</v>
      </c>
      <c r="I59" s="47">
        <f>Table1[[#This Row],[Year 2 Unit Cost]]*Table1[[#This Row],[Estimated Annual Quantity]]</f>
        <v>0</v>
      </c>
      <c r="J59" s="48">
        <v>0</v>
      </c>
      <c r="K59" s="49">
        <f>Table1[[#This Row],[Year 3 Unit Cost]]*Table1[[#This Row],[Estimated Annual Quantity]]</f>
        <v>0</v>
      </c>
      <c r="L59" s="50">
        <f>Table1[[#This Row],[Year 1 Extended Cost]]+Table1[[#This Row],[Year 2 Extended Cost]]+Table1[[#This Row],[Year 3 Extended Cost]]</f>
        <v>0</v>
      </c>
    </row>
    <row r="60" spans="1:12" ht="15" thickBot="1" x14ac:dyDescent="0.4">
      <c r="A60" s="29">
        <v>50</v>
      </c>
      <c r="B60" s="26" t="s">
        <v>98</v>
      </c>
      <c r="C60" s="24">
        <v>4</v>
      </c>
      <c r="D60" s="57" t="s">
        <v>67</v>
      </c>
      <c r="E60" s="27"/>
      <c r="F60" s="42">
        <v>0</v>
      </c>
      <c r="G60" s="46">
        <f>Table1[[#This Row],[Year 1 Unit Cost]]*Table1[[#This Row],[Estimated Annual Quantity]]</f>
        <v>0</v>
      </c>
      <c r="H60" s="42">
        <v>0</v>
      </c>
      <c r="I60" s="47">
        <f>Table1[[#This Row],[Year 2 Unit Cost]]*Table1[[#This Row],[Estimated Annual Quantity]]</f>
        <v>0</v>
      </c>
      <c r="J60" s="48">
        <v>0</v>
      </c>
      <c r="K60" s="49">
        <f>Table1[[#This Row],[Year 3 Unit Cost]]*Table1[[#This Row],[Estimated Annual Quantity]]</f>
        <v>0</v>
      </c>
      <c r="L60" s="50">
        <f>Table1[[#This Row],[Year 1 Extended Cost]]+Table1[[#This Row],[Year 2 Extended Cost]]+Table1[[#This Row],[Year 3 Extended Cost]]</f>
        <v>0</v>
      </c>
    </row>
    <row r="61" spans="1:12" ht="15" thickBot="1" x14ac:dyDescent="0.4">
      <c r="A61" s="29">
        <v>51</v>
      </c>
      <c r="B61" s="26" t="s">
        <v>99</v>
      </c>
      <c r="C61" s="24">
        <v>6</v>
      </c>
      <c r="D61" s="57" t="s">
        <v>67</v>
      </c>
      <c r="E61" s="27"/>
      <c r="F61" s="42">
        <v>0</v>
      </c>
      <c r="G61" s="46">
        <f>Table1[[#This Row],[Year 1 Unit Cost]]*Table1[[#This Row],[Estimated Annual Quantity]]</f>
        <v>0</v>
      </c>
      <c r="H61" s="42">
        <v>0</v>
      </c>
      <c r="I61" s="47">
        <f>Table1[[#This Row],[Year 2 Unit Cost]]*Table1[[#This Row],[Estimated Annual Quantity]]</f>
        <v>0</v>
      </c>
      <c r="J61" s="48">
        <v>0</v>
      </c>
      <c r="K61" s="49">
        <f>Table1[[#This Row],[Year 3 Unit Cost]]*Table1[[#This Row],[Estimated Annual Quantity]]</f>
        <v>0</v>
      </c>
      <c r="L61" s="50">
        <f>Table1[[#This Row],[Year 1 Extended Cost]]+Table1[[#This Row],[Year 2 Extended Cost]]+Table1[[#This Row],[Year 3 Extended Cost]]</f>
        <v>0</v>
      </c>
    </row>
    <row r="62" spans="1:12" ht="15" thickBot="1" x14ac:dyDescent="0.4">
      <c r="A62" s="30">
        <v>52</v>
      </c>
      <c r="B62" s="26" t="s">
        <v>82</v>
      </c>
      <c r="C62" s="24">
        <v>2</v>
      </c>
      <c r="D62" s="57" t="s">
        <v>112</v>
      </c>
      <c r="E62" s="27"/>
      <c r="F62" s="42">
        <v>0</v>
      </c>
      <c r="G62" s="46">
        <f>Table1[[#This Row],[Year 1 Unit Cost]]*Table1[[#This Row],[Estimated Annual Quantity]]</f>
        <v>0</v>
      </c>
      <c r="H62" s="42">
        <v>0</v>
      </c>
      <c r="I62" s="47">
        <f>Table1[[#This Row],[Year 2 Unit Cost]]*Table1[[#This Row],[Estimated Annual Quantity]]</f>
        <v>0</v>
      </c>
      <c r="J62" s="48">
        <v>0</v>
      </c>
      <c r="K62" s="49">
        <f>Table1[[#This Row],[Year 3 Unit Cost]]*Table1[[#This Row],[Estimated Annual Quantity]]</f>
        <v>0</v>
      </c>
      <c r="L62" s="50">
        <f>Table1[[#This Row],[Year 1 Extended Cost]]+Table1[[#This Row],[Year 2 Extended Cost]]+Table1[[#This Row],[Year 3 Extended Cost]]</f>
        <v>0</v>
      </c>
    </row>
    <row r="63" spans="1:12" ht="15" thickBot="1" x14ac:dyDescent="0.4">
      <c r="A63" s="28">
        <v>53</v>
      </c>
      <c r="B63" s="26" t="s">
        <v>81</v>
      </c>
      <c r="C63" s="24">
        <v>2</v>
      </c>
      <c r="D63" s="57" t="s">
        <v>112</v>
      </c>
      <c r="E63" s="27"/>
      <c r="F63" s="42">
        <v>0</v>
      </c>
      <c r="G63" s="46">
        <f>Table1[[#This Row],[Year 1 Unit Cost]]*Table1[[#This Row],[Estimated Annual Quantity]]</f>
        <v>0</v>
      </c>
      <c r="H63" s="42">
        <v>0</v>
      </c>
      <c r="I63" s="47">
        <f>Table1[[#This Row],[Year 2 Unit Cost]]*Table1[[#This Row],[Estimated Annual Quantity]]</f>
        <v>0</v>
      </c>
      <c r="J63" s="48">
        <v>0</v>
      </c>
      <c r="K63" s="49">
        <f>Table1[[#This Row],[Year 3 Unit Cost]]*Table1[[#This Row],[Estimated Annual Quantity]]</f>
        <v>0</v>
      </c>
      <c r="L63" s="50">
        <f>Table1[[#This Row],[Year 1 Extended Cost]]+Table1[[#This Row],[Year 2 Extended Cost]]+Table1[[#This Row],[Year 3 Extended Cost]]</f>
        <v>0</v>
      </c>
    </row>
    <row r="64" spans="1:12" ht="15" thickBot="1" x14ac:dyDescent="0.4">
      <c r="A64" s="29">
        <v>54</v>
      </c>
      <c r="B64" s="26" t="s">
        <v>83</v>
      </c>
      <c r="C64" s="24">
        <v>10</v>
      </c>
      <c r="D64" s="57" t="s">
        <v>112</v>
      </c>
      <c r="E64" s="27"/>
      <c r="F64" s="42">
        <v>0</v>
      </c>
      <c r="G64" s="46">
        <f>Table1[[#This Row],[Year 1 Unit Cost]]*Table1[[#This Row],[Estimated Annual Quantity]]</f>
        <v>0</v>
      </c>
      <c r="H64" s="42">
        <v>0</v>
      </c>
      <c r="I64" s="47">
        <f>Table1[[#This Row],[Year 2 Unit Cost]]*Table1[[#This Row],[Estimated Annual Quantity]]</f>
        <v>0</v>
      </c>
      <c r="J64" s="48">
        <v>0</v>
      </c>
      <c r="K64" s="49">
        <f>Table1[[#This Row],[Year 3 Unit Cost]]*Table1[[#This Row],[Estimated Annual Quantity]]</f>
        <v>0</v>
      </c>
      <c r="L64" s="50">
        <f>Table1[[#This Row],[Year 1 Extended Cost]]+Table1[[#This Row],[Year 2 Extended Cost]]+Table1[[#This Row],[Year 3 Extended Cost]]</f>
        <v>0</v>
      </c>
    </row>
    <row r="65" spans="1:12" ht="15" thickBot="1" x14ac:dyDescent="0.4">
      <c r="A65" s="29">
        <v>55</v>
      </c>
      <c r="B65" s="26" t="s">
        <v>80</v>
      </c>
      <c r="C65" s="24">
        <v>2</v>
      </c>
      <c r="D65" s="57" t="s">
        <v>112</v>
      </c>
      <c r="E65" s="27"/>
      <c r="F65" s="42">
        <v>0</v>
      </c>
      <c r="G65" s="46">
        <f>Table1[[#This Row],[Year 1 Unit Cost]]*Table1[[#This Row],[Estimated Annual Quantity]]</f>
        <v>0</v>
      </c>
      <c r="H65" s="42">
        <v>0</v>
      </c>
      <c r="I65" s="47">
        <f>Table1[[#This Row],[Year 2 Unit Cost]]*Table1[[#This Row],[Estimated Annual Quantity]]</f>
        <v>0</v>
      </c>
      <c r="J65" s="48">
        <v>0</v>
      </c>
      <c r="K65" s="49">
        <f>Table1[[#This Row],[Year 3 Unit Cost]]*Table1[[#This Row],[Estimated Annual Quantity]]</f>
        <v>0</v>
      </c>
      <c r="L65" s="50">
        <f>Table1[[#This Row],[Year 1 Extended Cost]]+Table1[[#This Row],[Year 2 Extended Cost]]+Table1[[#This Row],[Year 3 Extended Cost]]</f>
        <v>0</v>
      </c>
    </row>
    <row r="66" spans="1:12" ht="15" thickBot="1" x14ac:dyDescent="0.4">
      <c r="A66" s="30">
        <v>56</v>
      </c>
      <c r="B66" s="26" t="s">
        <v>88</v>
      </c>
      <c r="C66" s="24">
        <v>1</v>
      </c>
      <c r="D66" s="57" t="s">
        <v>112</v>
      </c>
      <c r="E66" s="27"/>
      <c r="F66" s="42">
        <v>0</v>
      </c>
      <c r="G66" s="46">
        <f>Table1[[#This Row],[Year 1 Unit Cost]]*Table1[[#This Row],[Estimated Annual Quantity]]</f>
        <v>0</v>
      </c>
      <c r="H66" s="42">
        <v>0</v>
      </c>
      <c r="I66" s="47">
        <f>Table1[[#This Row],[Year 2 Unit Cost]]*Table1[[#This Row],[Estimated Annual Quantity]]</f>
        <v>0</v>
      </c>
      <c r="J66" s="48">
        <v>0</v>
      </c>
      <c r="K66" s="49">
        <f>Table1[[#This Row],[Year 3 Unit Cost]]*Table1[[#This Row],[Estimated Annual Quantity]]</f>
        <v>0</v>
      </c>
      <c r="L66" s="50">
        <f>Table1[[#This Row],[Year 1 Extended Cost]]+Table1[[#This Row],[Year 2 Extended Cost]]+Table1[[#This Row],[Year 3 Extended Cost]]</f>
        <v>0</v>
      </c>
    </row>
    <row r="67" spans="1:12" ht="15" thickBot="1" x14ac:dyDescent="0.4">
      <c r="A67" s="28">
        <v>57</v>
      </c>
      <c r="B67" s="26" t="s">
        <v>94</v>
      </c>
      <c r="C67" s="24">
        <v>1</v>
      </c>
      <c r="D67" s="57" t="s">
        <v>112</v>
      </c>
      <c r="E67" s="27"/>
      <c r="F67" s="42">
        <v>0</v>
      </c>
      <c r="G67" s="46">
        <f>Table1[[#This Row],[Year 1 Unit Cost]]*Table1[[#This Row],[Estimated Annual Quantity]]</f>
        <v>0</v>
      </c>
      <c r="H67" s="42">
        <v>0</v>
      </c>
      <c r="I67" s="47">
        <f>Table1[[#This Row],[Year 2 Unit Cost]]*Table1[[#This Row],[Estimated Annual Quantity]]</f>
        <v>0</v>
      </c>
      <c r="J67" s="48">
        <v>0</v>
      </c>
      <c r="K67" s="49">
        <f>Table1[[#This Row],[Year 3 Unit Cost]]*Table1[[#This Row],[Estimated Annual Quantity]]</f>
        <v>0</v>
      </c>
      <c r="L67" s="50">
        <f>Table1[[#This Row],[Year 1 Extended Cost]]+Table1[[#This Row],[Year 2 Extended Cost]]+Table1[[#This Row],[Year 3 Extended Cost]]</f>
        <v>0</v>
      </c>
    </row>
    <row r="68" spans="1:12" ht="15" thickBot="1" x14ac:dyDescent="0.4">
      <c r="A68" s="29">
        <v>58</v>
      </c>
      <c r="B68" s="26" t="s">
        <v>92</v>
      </c>
      <c r="C68" s="24">
        <v>4</v>
      </c>
      <c r="D68" s="57" t="s">
        <v>112</v>
      </c>
      <c r="E68" s="27"/>
      <c r="F68" s="42">
        <v>0</v>
      </c>
      <c r="G68" s="46">
        <f>Table1[[#This Row],[Year 1 Unit Cost]]*Table1[[#This Row],[Estimated Annual Quantity]]</f>
        <v>0</v>
      </c>
      <c r="H68" s="42">
        <v>0</v>
      </c>
      <c r="I68" s="47">
        <f>Table1[[#This Row],[Year 2 Unit Cost]]*Table1[[#This Row],[Estimated Annual Quantity]]</f>
        <v>0</v>
      </c>
      <c r="J68" s="48">
        <v>0</v>
      </c>
      <c r="K68" s="49">
        <f>Table1[[#This Row],[Year 3 Unit Cost]]*Table1[[#This Row],[Estimated Annual Quantity]]</f>
        <v>0</v>
      </c>
      <c r="L68" s="50">
        <f>Table1[[#This Row],[Year 1 Extended Cost]]+Table1[[#This Row],[Year 2 Extended Cost]]+Table1[[#This Row],[Year 3 Extended Cost]]</f>
        <v>0</v>
      </c>
    </row>
    <row r="69" spans="1:12" ht="15" thickBot="1" x14ac:dyDescent="0.4">
      <c r="A69" s="29">
        <v>59</v>
      </c>
      <c r="B69" s="26" t="s">
        <v>87</v>
      </c>
      <c r="C69" s="24">
        <v>1</v>
      </c>
      <c r="D69" s="57" t="s">
        <v>112</v>
      </c>
      <c r="E69" s="27"/>
      <c r="F69" s="42">
        <v>0</v>
      </c>
      <c r="G69" s="46">
        <f>Table1[[#This Row],[Year 1 Unit Cost]]*Table1[[#This Row],[Estimated Annual Quantity]]</f>
        <v>0</v>
      </c>
      <c r="H69" s="42">
        <v>0</v>
      </c>
      <c r="I69" s="47">
        <f>Table1[[#This Row],[Year 2 Unit Cost]]*Table1[[#This Row],[Estimated Annual Quantity]]</f>
        <v>0</v>
      </c>
      <c r="J69" s="48">
        <v>0</v>
      </c>
      <c r="K69" s="49">
        <f>Table1[[#This Row],[Year 3 Unit Cost]]*Table1[[#This Row],[Estimated Annual Quantity]]</f>
        <v>0</v>
      </c>
      <c r="L69" s="50">
        <f>Table1[[#This Row],[Year 1 Extended Cost]]+Table1[[#This Row],[Year 2 Extended Cost]]+Table1[[#This Row],[Year 3 Extended Cost]]</f>
        <v>0</v>
      </c>
    </row>
    <row r="70" spans="1:12" ht="15" thickBot="1" x14ac:dyDescent="0.4">
      <c r="A70" s="30">
        <v>60</v>
      </c>
      <c r="B70" s="26" t="s">
        <v>93</v>
      </c>
      <c r="C70" s="24">
        <v>10</v>
      </c>
      <c r="D70" s="57" t="s">
        <v>112</v>
      </c>
      <c r="E70" s="27"/>
      <c r="F70" s="42">
        <v>0</v>
      </c>
      <c r="G70" s="46">
        <f>Table1[[#This Row],[Year 1 Unit Cost]]*Table1[[#This Row],[Estimated Annual Quantity]]</f>
        <v>0</v>
      </c>
      <c r="H70" s="42">
        <v>0</v>
      </c>
      <c r="I70" s="47">
        <f>Table1[[#This Row],[Year 2 Unit Cost]]*Table1[[#This Row],[Estimated Annual Quantity]]</f>
        <v>0</v>
      </c>
      <c r="J70" s="48">
        <v>0</v>
      </c>
      <c r="K70" s="49">
        <f>Table1[[#This Row],[Year 3 Unit Cost]]*Table1[[#This Row],[Estimated Annual Quantity]]</f>
        <v>0</v>
      </c>
      <c r="L70" s="50">
        <f>Table1[[#This Row],[Year 1 Extended Cost]]+Table1[[#This Row],[Year 2 Extended Cost]]+Table1[[#This Row],[Year 3 Extended Cost]]</f>
        <v>0</v>
      </c>
    </row>
    <row r="71" spans="1:12" ht="15" thickBot="1" x14ac:dyDescent="0.4">
      <c r="A71" s="28">
        <v>61</v>
      </c>
      <c r="B71" s="26" t="s">
        <v>79</v>
      </c>
      <c r="C71" s="24">
        <v>1</v>
      </c>
      <c r="D71" s="57" t="s">
        <v>112</v>
      </c>
      <c r="E71" s="27"/>
      <c r="F71" s="42">
        <v>0</v>
      </c>
      <c r="G71" s="46">
        <f>Table1[[#This Row],[Year 1 Unit Cost]]*Table1[[#This Row],[Estimated Annual Quantity]]</f>
        <v>0</v>
      </c>
      <c r="H71" s="42">
        <v>0</v>
      </c>
      <c r="I71" s="47">
        <f>Table1[[#This Row],[Year 2 Unit Cost]]*Table1[[#This Row],[Estimated Annual Quantity]]</f>
        <v>0</v>
      </c>
      <c r="J71" s="48">
        <v>0</v>
      </c>
      <c r="K71" s="49">
        <f>Table1[[#This Row],[Year 3 Unit Cost]]*Table1[[#This Row],[Estimated Annual Quantity]]</f>
        <v>0</v>
      </c>
      <c r="L71" s="50">
        <f>Table1[[#This Row],[Year 1 Extended Cost]]+Table1[[#This Row],[Year 2 Extended Cost]]+Table1[[#This Row],[Year 3 Extended Cost]]</f>
        <v>0</v>
      </c>
    </row>
    <row r="72" spans="1:12" ht="15" thickBot="1" x14ac:dyDescent="0.4">
      <c r="A72" s="29">
        <v>62</v>
      </c>
      <c r="B72" s="26" t="s">
        <v>91</v>
      </c>
      <c r="C72" s="24">
        <v>2</v>
      </c>
      <c r="D72" s="57" t="s">
        <v>112</v>
      </c>
      <c r="E72" s="27"/>
      <c r="F72" s="42">
        <v>0</v>
      </c>
      <c r="G72" s="46">
        <f>Table1[[#This Row],[Year 1 Unit Cost]]*Table1[[#This Row],[Estimated Annual Quantity]]</f>
        <v>0</v>
      </c>
      <c r="H72" s="42">
        <v>0</v>
      </c>
      <c r="I72" s="47">
        <f>Table1[[#This Row],[Year 2 Unit Cost]]*Table1[[#This Row],[Estimated Annual Quantity]]</f>
        <v>0</v>
      </c>
      <c r="J72" s="48">
        <v>0</v>
      </c>
      <c r="K72" s="49">
        <f>Table1[[#This Row],[Year 3 Unit Cost]]*Table1[[#This Row],[Estimated Annual Quantity]]</f>
        <v>0</v>
      </c>
      <c r="L72" s="50">
        <f>Table1[[#This Row],[Year 1 Extended Cost]]+Table1[[#This Row],[Year 2 Extended Cost]]+Table1[[#This Row],[Year 3 Extended Cost]]</f>
        <v>0</v>
      </c>
    </row>
    <row r="73" spans="1:12" ht="15" thickBot="1" x14ac:dyDescent="0.4">
      <c r="A73" s="29">
        <v>63</v>
      </c>
      <c r="B73" s="21" t="s">
        <v>52</v>
      </c>
      <c r="C73" s="24">
        <v>4</v>
      </c>
      <c r="D73" s="57" t="s">
        <v>112</v>
      </c>
      <c r="E73" s="27"/>
      <c r="F73" s="42">
        <v>0</v>
      </c>
      <c r="G73" s="46">
        <f>Table1[[#This Row],[Year 1 Unit Cost]]*Table1[[#This Row],[Estimated Annual Quantity]]</f>
        <v>0</v>
      </c>
      <c r="H73" s="42">
        <v>0</v>
      </c>
      <c r="I73" s="47">
        <f>Table1[[#This Row],[Year 2 Unit Cost]]*Table1[[#This Row],[Estimated Annual Quantity]]</f>
        <v>0</v>
      </c>
      <c r="J73" s="48">
        <v>0</v>
      </c>
      <c r="K73" s="49">
        <f>Table1[[#This Row],[Year 3 Unit Cost]]*Table1[[#This Row],[Estimated Annual Quantity]]</f>
        <v>0</v>
      </c>
      <c r="L73" s="50">
        <f>Table1[[#This Row],[Year 1 Extended Cost]]+Table1[[#This Row],[Year 2 Extended Cost]]+Table1[[#This Row],[Year 3 Extended Cost]]</f>
        <v>0</v>
      </c>
    </row>
    <row r="74" spans="1:12" ht="15" thickBot="1" x14ac:dyDescent="0.4">
      <c r="A74" s="30">
        <v>64</v>
      </c>
      <c r="B74" s="21" t="s">
        <v>53</v>
      </c>
      <c r="C74" s="24">
        <v>4</v>
      </c>
      <c r="D74" s="57" t="s">
        <v>112</v>
      </c>
      <c r="E74" s="27"/>
      <c r="F74" s="42">
        <v>0</v>
      </c>
      <c r="G74" s="46">
        <f>Table1[[#This Row],[Year 1 Unit Cost]]*Table1[[#This Row],[Estimated Annual Quantity]]</f>
        <v>0</v>
      </c>
      <c r="H74" s="42">
        <v>0</v>
      </c>
      <c r="I74" s="47">
        <f>Table1[[#This Row],[Year 2 Unit Cost]]*Table1[[#This Row],[Estimated Annual Quantity]]</f>
        <v>0</v>
      </c>
      <c r="J74" s="48">
        <v>0</v>
      </c>
      <c r="K74" s="49">
        <f>Table1[[#This Row],[Year 3 Unit Cost]]*Table1[[#This Row],[Estimated Annual Quantity]]</f>
        <v>0</v>
      </c>
      <c r="L74" s="50">
        <f>Table1[[#This Row],[Year 1 Extended Cost]]+Table1[[#This Row],[Year 2 Extended Cost]]+Table1[[#This Row],[Year 3 Extended Cost]]</f>
        <v>0</v>
      </c>
    </row>
    <row r="75" spans="1:12" ht="15" thickBot="1" x14ac:dyDescent="0.4">
      <c r="A75" s="28">
        <v>65</v>
      </c>
      <c r="B75" s="21" t="s">
        <v>54</v>
      </c>
      <c r="C75" s="24">
        <v>4</v>
      </c>
      <c r="D75" s="57" t="s">
        <v>112</v>
      </c>
      <c r="E75" s="27"/>
      <c r="F75" s="42">
        <v>0</v>
      </c>
      <c r="G75" s="46">
        <f>Table1[[#This Row],[Year 1 Unit Cost]]*Table1[[#This Row],[Estimated Annual Quantity]]</f>
        <v>0</v>
      </c>
      <c r="H75" s="42">
        <v>0</v>
      </c>
      <c r="I75" s="47">
        <f>Table1[[#This Row],[Year 2 Unit Cost]]*Table1[[#This Row],[Estimated Annual Quantity]]</f>
        <v>0</v>
      </c>
      <c r="J75" s="48">
        <v>0</v>
      </c>
      <c r="K75" s="49">
        <f>Table1[[#This Row],[Year 3 Unit Cost]]*Table1[[#This Row],[Estimated Annual Quantity]]</f>
        <v>0</v>
      </c>
      <c r="L75" s="50">
        <f>Table1[[#This Row],[Year 1 Extended Cost]]+Table1[[#This Row],[Year 2 Extended Cost]]+Table1[[#This Row],[Year 3 Extended Cost]]</f>
        <v>0</v>
      </c>
    </row>
    <row r="76" spans="1:12" ht="15" thickBot="1" x14ac:dyDescent="0.4">
      <c r="A76" s="29">
        <v>66</v>
      </c>
      <c r="B76" s="26" t="s">
        <v>123</v>
      </c>
      <c r="C76" s="24">
        <v>700</v>
      </c>
      <c r="D76" s="57" t="s">
        <v>119</v>
      </c>
      <c r="E76" s="27"/>
      <c r="F76" s="42">
        <v>0</v>
      </c>
      <c r="G76" s="46">
        <f>Table1[[#This Row],[Year 1 Unit Cost]]*Table1[[#This Row],[Estimated Annual Quantity]]</f>
        <v>0</v>
      </c>
      <c r="H76" s="42">
        <v>0</v>
      </c>
      <c r="I76" s="47">
        <f>Table1[[#This Row],[Year 2 Unit Cost]]*Table1[[#This Row],[Estimated Annual Quantity]]</f>
        <v>0</v>
      </c>
      <c r="J76" s="48">
        <v>0</v>
      </c>
      <c r="K76" s="49">
        <f>Table1[[#This Row],[Year 3 Unit Cost]]*Table1[[#This Row],[Estimated Annual Quantity]]</f>
        <v>0</v>
      </c>
      <c r="L76" s="50">
        <f>Table1[[#This Row],[Year 1 Extended Cost]]+Table1[[#This Row],[Year 2 Extended Cost]]+Table1[[#This Row],[Year 3 Extended Cost]]</f>
        <v>0</v>
      </c>
    </row>
    <row r="77" spans="1:12" ht="15" thickBot="1" x14ac:dyDescent="0.4">
      <c r="A77" s="29">
        <v>67</v>
      </c>
      <c r="B77" s="26" t="s">
        <v>120</v>
      </c>
      <c r="C77" s="24">
        <v>685</v>
      </c>
      <c r="D77" s="57" t="s">
        <v>40</v>
      </c>
      <c r="E77" s="27"/>
      <c r="F77" s="42">
        <v>0</v>
      </c>
      <c r="G77" s="46">
        <f>Table1[[#This Row],[Year 1 Unit Cost]]*Table1[[#This Row],[Estimated Annual Quantity]]</f>
        <v>0</v>
      </c>
      <c r="H77" s="42">
        <v>0</v>
      </c>
      <c r="I77" s="47">
        <f>Table1[[#This Row],[Year 2 Unit Cost]]*Table1[[#This Row],[Estimated Annual Quantity]]</f>
        <v>0</v>
      </c>
      <c r="J77" s="48">
        <v>0</v>
      </c>
      <c r="K77" s="49">
        <f>Table1[[#This Row],[Year 3 Unit Cost]]*Table1[[#This Row],[Estimated Annual Quantity]]</f>
        <v>0</v>
      </c>
      <c r="L77" s="50">
        <f>Table1[[#This Row],[Year 1 Extended Cost]]+Table1[[#This Row],[Year 2 Extended Cost]]+Table1[[#This Row],[Year 3 Extended Cost]]</f>
        <v>0</v>
      </c>
    </row>
    <row r="78" spans="1:12" ht="15" thickBot="1" x14ac:dyDescent="0.4">
      <c r="A78" s="29">
        <v>68</v>
      </c>
      <c r="B78" s="26" t="s">
        <v>118</v>
      </c>
      <c r="C78" s="24">
        <v>80</v>
      </c>
      <c r="D78" s="57" t="s">
        <v>119</v>
      </c>
      <c r="E78" s="27"/>
      <c r="F78" s="42">
        <v>0</v>
      </c>
      <c r="G78" s="46">
        <f>Table1[[#This Row],[Year 1 Unit Cost]]*Table1[[#This Row],[Estimated Annual Quantity]]</f>
        <v>0</v>
      </c>
      <c r="H78" s="42">
        <v>0</v>
      </c>
      <c r="I78" s="47">
        <f>Table1[[#This Row],[Year 2 Unit Cost]]*Table1[[#This Row],[Estimated Annual Quantity]]</f>
        <v>0</v>
      </c>
      <c r="J78" s="48">
        <v>0</v>
      </c>
      <c r="K78" s="49">
        <f>Table1[[#This Row],[Year 3 Unit Cost]]*Table1[[#This Row],[Estimated Annual Quantity]]</f>
        <v>0</v>
      </c>
      <c r="L78" s="50">
        <f>Table1[[#This Row],[Year 1 Extended Cost]]+Table1[[#This Row],[Year 2 Extended Cost]]+Table1[[#This Row],[Year 3 Extended Cost]]</f>
        <v>0</v>
      </c>
    </row>
    <row r="79" spans="1:12" ht="15" thickBot="1" x14ac:dyDescent="0.4">
      <c r="A79" s="29">
        <v>69</v>
      </c>
      <c r="B79" s="26" t="s">
        <v>122</v>
      </c>
      <c r="C79" s="24">
        <v>630</v>
      </c>
      <c r="D79" s="57" t="s">
        <v>121</v>
      </c>
      <c r="E79" s="27"/>
      <c r="F79" s="42">
        <v>0</v>
      </c>
      <c r="G79" s="46">
        <f>Table1[[#This Row],[Year 1 Unit Cost]]*Table1[[#This Row],[Estimated Annual Quantity]]</f>
        <v>0</v>
      </c>
      <c r="H79" s="42">
        <v>0</v>
      </c>
      <c r="I79" s="47">
        <f>Table1[[#This Row],[Year 2 Unit Cost]]*Table1[[#This Row],[Estimated Annual Quantity]]</f>
        <v>0</v>
      </c>
      <c r="J79" s="48">
        <v>0</v>
      </c>
      <c r="K79" s="49">
        <f>Table1[[#This Row],[Year 3 Unit Cost]]*Table1[[#This Row],[Estimated Annual Quantity]]</f>
        <v>0</v>
      </c>
      <c r="L79" s="50">
        <f>Table1[[#This Row],[Year 1 Extended Cost]]+Table1[[#This Row],[Year 2 Extended Cost]]+Table1[[#This Row],[Year 3 Extended Cost]]</f>
        <v>0</v>
      </c>
    </row>
    <row r="80" spans="1:12" x14ac:dyDescent="0.35">
      <c r="A80" s="29">
        <v>70</v>
      </c>
      <c r="B80" s="26" t="s">
        <v>114</v>
      </c>
      <c r="C80" s="24">
        <v>300</v>
      </c>
      <c r="D80" s="57" t="s">
        <v>119</v>
      </c>
      <c r="E80" s="27"/>
      <c r="F80" s="42">
        <v>0</v>
      </c>
      <c r="G80" s="46">
        <f>Table1[[#This Row],[Year 1 Unit Cost]]*Table1[[#This Row],[Estimated Annual Quantity]]</f>
        <v>0</v>
      </c>
      <c r="H80" s="42">
        <v>0</v>
      </c>
      <c r="I80" s="47">
        <f>Table1[[#This Row],[Year 2 Unit Cost]]*Table1[[#This Row],[Estimated Annual Quantity]]</f>
        <v>0</v>
      </c>
      <c r="J80" s="48">
        <v>0</v>
      </c>
      <c r="K80" s="49">
        <f>Table1[[#This Row],[Year 3 Unit Cost]]*Table1[[#This Row],[Estimated Annual Quantity]]</f>
        <v>0</v>
      </c>
      <c r="L80" s="50">
        <f>Table1[[#This Row],[Year 1 Extended Cost]]+Table1[[#This Row],[Year 2 Extended Cost]]+Table1[[#This Row],[Year 3 Extended Cost]]</f>
        <v>0</v>
      </c>
    </row>
    <row r="81" spans="1:12" ht="17" customHeight="1" x14ac:dyDescent="0.35">
      <c r="A81" s="13"/>
      <c r="B81" s="13"/>
      <c r="C81" s="13"/>
      <c r="D81" s="13"/>
      <c r="E81" s="13"/>
      <c r="F81" s="60" t="s">
        <v>8</v>
      </c>
      <c r="G81" s="60"/>
      <c r="H81" s="60"/>
      <c r="I81" s="60"/>
      <c r="J81" s="60"/>
      <c r="K81" s="18"/>
      <c r="L81" s="51">
        <f>SUM(L11:L80)</f>
        <v>0</v>
      </c>
    </row>
    <row r="82" spans="1:12" ht="15.5" x14ac:dyDescent="0.35">
      <c r="A82" s="13"/>
      <c r="B82" s="13"/>
      <c r="C82" s="13"/>
      <c r="D82" s="13"/>
      <c r="E82" s="13"/>
      <c r="F82" s="60" t="s">
        <v>32</v>
      </c>
      <c r="G82" s="60"/>
      <c r="H82" s="60"/>
      <c r="I82" s="60"/>
      <c r="J82" s="60"/>
      <c r="K82" s="18"/>
      <c r="L82" s="52">
        <f>L81*11%</f>
        <v>0</v>
      </c>
    </row>
    <row r="83" spans="1:12" ht="16.399999999999999" customHeight="1" x14ac:dyDescent="0.35">
      <c r="A83" s="13"/>
      <c r="B83" s="13"/>
      <c r="C83" s="13"/>
      <c r="D83" s="13"/>
      <c r="E83" s="13"/>
      <c r="F83" s="60" t="s">
        <v>9</v>
      </c>
      <c r="G83" s="60"/>
      <c r="H83" s="60"/>
      <c r="I83" s="60"/>
      <c r="J83" s="60"/>
      <c r="K83" s="18"/>
      <c r="L83" s="52">
        <f>SUM(L81,L82)</f>
        <v>0</v>
      </c>
    </row>
  </sheetData>
  <sheetProtection algorithmName="SHA-512" hashValue="0VEkdMzxYKDccZM3egWBPbiad1mgPMG6k8t2rrdV1AoileIxblLxJohLHXq6H7LnCe8xErcgGS7rvIvghM5RZA==" saltValue="W9GLihVYr49aCJ9eOo+aGg==" spinCount="100000" sheet="1" objects="1" scenarios="1" selectLockedCells="1"/>
  <mergeCells count="10">
    <mergeCell ref="F82:J82"/>
    <mergeCell ref="F83:J83"/>
    <mergeCell ref="F81:J81"/>
    <mergeCell ref="A1:P1"/>
    <mergeCell ref="A2:P2"/>
    <mergeCell ref="A3:P3"/>
    <mergeCell ref="A5:P6"/>
    <mergeCell ref="A7:P7"/>
    <mergeCell ref="A8:L8"/>
    <mergeCell ref="A4:L4"/>
  </mergeCells>
  <phoneticPr fontId="24"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9"/>
  <sheetViews>
    <sheetView tabSelected="1" workbookViewId="0">
      <selection activeCell="G11" sqref="G11"/>
    </sheetView>
  </sheetViews>
  <sheetFormatPr defaultColWidth="8.6328125" defaultRowHeight="14.5" x14ac:dyDescent="0.35"/>
  <cols>
    <col min="2" max="2" width="58.6328125" customWidth="1"/>
    <col min="3" max="3" width="17.54296875" customWidth="1"/>
    <col min="4" max="4" width="26.453125" customWidth="1"/>
    <col min="5" max="6" width="16.453125" customWidth="1"/>
    <col min="7" max="8" width="15.6328125" customWidth="1"/>
    <col min="9" max="10" width="12.54296875" customWidth="1"/>
    <col min="11" max="11" width="22.453125" customWidth="1"/>
    <col min="12" max="12" width="5.81640625" customWidth="1"/>
    <col min="13" max="13" width="8.7265625" customWidth="1"/>
    <col min="14" max="14" width="3.1796875" customWidth="1"/>
  </cols>
  <sheetData>
    <row r="1" spans="1:14" ht="21" x14ac:dyDescent="0.5">
      <c r="A1" s="66" t="s">
        <v>38</v>
      </c>
      <c r="B1" s="66"/>
      <c r="C1" s="66"/>
      <c r="D1" s="66"/>
      <c r="E1" s="66"/>
      <c r="F1" s="66"/>
      <c r="G1" s="66"/>
      <c r="H1" s="66"/>
      <c r="I1" s="66"/>
      <c r="J1" s="66"/>
      <c r="K1" s="66"/>
      <c r="L1" s="66"/>
      <c r="M1" s="66"/>
      <c r="N1" s="66"/>
    </row>
    <row r="2" spans="1:14" ht="21" x14ac:dyDescent="0.5">
      <c r="A2" s="67" t="s">
        <v>36</v>
      </c>
      <c r="B2" s="67"/>
      <c r="C2" s="67"/>
      <c r="D2" s="67"/>
      <c r="E2" s="67"/>
      <c r="F2" s="67"/>
      <c r="G2" s="67"/>
      <c r="H2" s="67"/>
      <c r="I2" s="67"/>
      <c r="J2" s="67"/>
      <c r="K2" s="67"/>
      <c r="L2" s="67"/>
      <c r="M2" s="67"/>
      <c r="N2" s="67"/>
    </row>
    <row r="3" spans="1:14" ht="21" x14ac:dyDescent="0.35">
      <c r="A3" s="68" t="s">
        <v>37</v>
      </c>
      <c r="B3" s="68"/>
      <c r="C3" s="68"/>
      <c r="D3" s="68"/>
      <c r="E3" s="68"/>
      <c r="F3" s="68"/>
      <c r="G3" s="68"/>
      <c r="H3" s="68"/>
      <c r="I3" s="68"/>
      <c r="J3" s="68"/>
      <c r="K3" s="68"/>
      <c r="L3" s="68"/>
      <c r="M3" s="68"/>
      <c r="N3" s="68"/>
    </row>
    <row r="4" spans="1:14" x14ac:dyDescent="0.35">
      <c r="A4" s="1"/>
      <c r="B4" s="69" t="s">
        <v>126</v>
      </c>
      <c r="C4" s="69"/>
      <c r="D4" s="69"/>
      <c r="E4" s="69"/>
      <c r="F4" s="69"/>
      <c r="G4" s="69"/>
      <c r="H4" s="69"/>
      <c r="I4" s="69"/>
      <c r="J4" s="69"/>
      <c r="K4" s="69"/>
      <c r="L4" s="69"/>
      <c r="M4" s="69"/>
      <c r="N4" s="69"/>
    </row>
    <row r="5" spans="1:14" ht="51" customHeight="1" x14ac:dyDescent="0.35">
      <c r="A5" s="14"/>
      <c r="B5" s="69"/>
      <c r="C5" s="69"/>
      <c r="D5" s="69"/>
      <c r="E5" s="69"/>
      <c r="F5" s="69"/>
      <c r="G5" s="69"/>
      <c r="H5" s="69"/>
      <c r="I5" s="69"/>
      <c r="J5" s="69"/>
      <c r="K5" s="69"/>
      <c r="L5" s="69"/>
      <c r="M5" s="69"/>
      <c r="N5" s="69"/>
    </row>
    <row r="6" spans="1:14" x14ac:dyDescent="0.35">
      <c r="A6" s="1"/>
      <c r="B6" s="1"/>
      <c r="C6" s="1"/>
      <c r="D6" s="1"/>
      <c r="E6" s="15"/>
      <c r="F6" s="15"/>
      <c r="G6" s="15"/>
      <c r="H6" s="15"/>
      <c r="I6" s="15"/>
      <c r="J6" s="15"/>
      <c r="K6" s="15"/>
      <c r="L6" s="15"/>
      <c r="M6" s="15"/>
      <c r="N6" s="1"/>
    </row>
    <row r="7" spans="1:14" ht="51" x14ac:dyDescent="0.35">
      <c r="A7" s="2" t="s">
        <v>1</v>
      </c>
      <c r="B7" s="2" t="s">
        <v>10</v>
      </c>
      <c r="C7" s="3" t="s">
        <v>11</v>
      </c>
      <c r="D7" s="3" t="s">
        <v>12</v>
      </c>
      <c r="E7" s="4" t="s">
        <v>4</v>
      </c>
      <c r="F7" s="4" t="s">
        <v>29</v>
      </c>
      <c r="G7" s="4" t="s">
        <v>5</v>
      </c>
      <c r="H7" s="4" t="s">
        <v>30</v>
      </c>
      <c r="I7" s="4" t="s">
        <v>6</v>
      </c>
      <c r="J7" s="4" t="s">
        <v>31</v>
      </c>
      <c r="K7" s="3" t="s">
        <v>7</v>
      </c>
    </row>
    <row r="8" spans="1:14" ht="15.5" x14ac:dyDescent="0.35">
      <c r="A8" s="31">
        <v>1</v>
      </c>
      <c r="B8" s="32" t="s">
        <v>107</v>
      </c>
      <c r="C8" s="33" t="s">
        <v>26</v>
      </c>
      <c r="D8" s="34">
        <v>17</v>
      </c>
      <c r="E8" s="58">
        <v>0</v>
      </c>
      <c r="F8" s="53">
        <f>Table16[[#This Row],[Year 1 Unit Cost]]*Table16[[#This Row],[Estimated Annual Quantity]]</f>
        <v>0</v>
      </c>
      <c r="G8" s="58">
        <v>0</v>
      </c>
      <c r="H8" s="53">
        <f>Table16[[#This Row],[Year 2 Unit Cost]]*Table16[[#This Row],[Estimated Annual Quantity]]</f>
        <v>0</v>
      </c>
      <c r="I8" s="59">
        <v>0</v>
      </c>
      <c r="J8" s="16">
        <f>Table16[[#This Row],[Year 3 Unit Cost]]*Table16[[#This Row],[Estimated Annual Quantity]]</f>
        <v>0</v>
      </c>
      <c r="K8" s="16">
        <f>Table16[[#This Row],[Year 1 Extended Cost]]+Table16[[#This Row],[Year 2 Extended Cost]]+Table16[[#This Row],[Year 3 Extended Cost]]</f>
        <v>0</v>
      </c>
    </row>
    <row r="9" spans="1:14" ht="15.5" x14ac:dyDescent="0.35">
      <c r="A9" s="31">
        <v>2</v>
      </c>
      <c r="B9" s="32" t="s">
        <v>13</v>
      </c>
      <c r="C9" s="33" t="s">
        <v>26</v>
      </c>
      <c r="D9" s="34">
        <v>12</v>
      </c>
      <c r="E9" s="58">
        <v>0</v>
      </c>
      <c r="F9" s="53">
        <f>Table16[[#This Row],[Year 1 Unit Cost]]*Table16[[#This Row],[Estimated Annual Quantity]]</f>
        <v>0</v>
      </c>
      <c r="G9" s="58">
        <v>0</v>
      </c>
      <c r="H9" s="53">
        <f>Table16[[#This Row],[Year 2 Unit Cost]]*Table16[[#This Row],[Estimated Annual Quantity]]</f>
        <v>0</v>
      </c>
      <c r="I9" s="59">
        <v>0</v>
      </c>
      <c r="J9" s="16">
        <f>Table16[[#This Row],[Year 3 Unit Cost]]*Table16[[#This Row],[Estimated Annual Quantity]]</f>
        <v>0</v>
      </c>
      <c r="K9" s="16">
        <f>Table16[[#This Row],[Year 1 Extended Cost]]+Table16[[#This Row],[Year 2 Extended Cost]]+Table16[[#This Row],[Year 3 Extended Cost]]</f>
        <v>0</v>
      </c>
    </row>
    <row r="10" spans="1:14" ht="15.5" x14ac:dyDescent="0.35">
      <c r="A10" s="31">
        <v>3</v>
      </c>
      <c r="B10" s="32" t="s">
        <v>14</v>
      </c>
      <c r="C10" s="33" t="s">
        <v>26</v>
      </c>
      <c r="D10" s="34">
        <v>12</v>
      </c>
      <c r="E10" s="58">
        <v>0</v>
      </c>
      <c r="F10" s="53">
        <f>Table16[[#This Row],[Year 1 Unit Cost]]*Table16[[#This Row],[Estimated Annual Quantity]]</f>
        <v>0</v>
      </c>
      <c r="G10" s="58">
        <v>0</v>
      </c>
      <c r="H10" s="53">
        <f>Table16[[#This Row],[Year 2 Unit Cost]]*Table16[[#This Row],[Estimated Annual Quantity]]</f>
        <v>0</v>
      </c>
      <c r="I10" s="59">
        <v>0</v>
      </c>
      <c r="J10" s="16">
        <f>Table16[[#This Row],[Year 3 Unit Cost]]*Table16[[#This Row],[Estimated Annual Quantity]]</f>
        <v>0</v>
      </c>
      <c r="K10" s="16">
        <f>Table16[[#This Row],[Year 1 Extended Cost]]+Table16[[#This Row],[Year 2 Extended Cost]]+Table16[[#This Row],[Year 3 Extended Cost]]</f>
        <v>0</v>
      </c>
    </row>
    <row r="11" spans="1:14" ht="15.5" x14ac:dyDescent="0.35">
      <c r="A11" s="31">
        <v>4</v>
      </c>
      <c r="B11" s="32" t="s">
        <v>108</v>
      </c>
      <c r="C11" s="33" t="s">
        <v>26</v>
      </c>
      <c r="D11" s="34">
        <v>10</v>
      </c>
      <c r="E11" s="58">
        <v>0</v>
      </c>
      <c r="F11" s="53">
        <f>Table16[[#This Row],[Year 1 Unit Cost]]*Table16[[#This Row],[Estimated Annual Quantity]]</f>
        <v>0</v>
      </c>
      <c r="G11" s="58">
        <v>0</v>
      </c>
      <c r="H11" s="53">
        <f>Table16[[#This Row],[Year 2 Unit Cost]]*Table16[[#This Row],[Estimated Annual Quantity]]</f>
        <v>0</v>
      </c>
      <c r="I11" s="59">
        <v>0</v>
      </c>
      <c r="J11" s="16">
        <f>Table16[[#This Row],[Year 3 Unit Cost]]*Table16[[#This Row],[Estimated Annual Quantity]]</f>
        <v>0</v>
      </c>
      <c r="K11" s="16">
        <f>Table16[[#This Row],[Year 1 Extended Cost]]+Table16[[#This Row],[Year 2 Extended Cost]]+Table16[[#This Row],[Year 3 Extended Cost]]</f>
        <v>0</v>
      </c>
    </row>
    <row r="12" spans="1:14" ht="15.5" x14ac:dyDescent="0.35">
      <c r="A12" s="35">
        <v>5</v>
      </c>
      <c r="B12" s="32" t="s">
        <v>15</v>
      </c>
      <c r="C12" s="33" t="s">
        <v>26</v>
      </c>
      <c r="D12" s="34">
        <v>5</v>
      </c>
      <c r="E12" s="58">
        <v>0</v>
      </c>
      <c r="F12" s="53">
        <f>Table16[[#This Row],[Year 1 Unit Cost]]*Table16[[#This Row],[Estimated Annual Quantity]]</f>
        <v>0</v>
      </c>
      <c r="G12" s="58">
        <v>0</v>
      </c>
      <c r="H12" s="53">
        <f>Table16[[#This Row],[Year 2 Unit Cost]]*Table16[[#This Row],[Estimated Annual Quantity]]</f>
        <v>0</v>
      </c>
      <c r="I12" s="59">
        <v>0</v>
      </c>
      <c r="J12" s="16">
        <f>Table16[[#This Row],[Year 3 Unit Cost]]*Table16[[#This Row],[Estimated Annual Quantity]]</f>
        <v>0</v>
      </c>
      <c r="K12" s="16">
        <f>Table16[[#This Row],[Year 1 Extended Cost]]+Table16[[#This Row],[Year 2 Extended Cost]]+Table16[[#This Row],[Year 3 Extended Cost]]</f>
        <v>0</v>
      </c>
    </row>
    <row r="13" spans="1:14" ht="15.5" x14ac:dyDescent="0.35">
      <c r="A13" s="31">
        <v>6</v>
      </c>
      <c r="B13" s="32" t="s">
        <v>16</v>
      </c>
      <c r="C13" s="33" t="s">
        <v>26</v>
      </c>
      <c r="D13" s="34">
        <v>5</v>
      </c>
      <c r="E13" s="58">
        <v>0</v>
      </c>
      <c r="F13" s="53">
        <f>Table16[[#This Row],[Year 1 Unit Cost]]*Table16[[#This Row],[Estimated Annual Quantity]]</f>
        <v>0</v>
      </c>
      <c r="G13" s="58">
        <v>0</v>
      </c>
      <c r="H13" s="53">
        <f>Table16[[#This Row],[Year 2 Unit Cost]]*Table16[[#This Row],[Estimated Annual Quantity]]</f>
        <v>0</v>
      </c>
      <c r="I13" s="59">
        <v>0</v>
      </c>
      <c r="J13" s="16">
        <f>Table16[[#This Row],[Year 3 Unit Cost]]*Table16[[#This Row],[Estimated Annual Quantity]]</f>
        <v>0</v>
      </c>
      <c r="K13" s="16">
        <f>Table16[[#This Row],[Year 1 Extended Cost]]+Table16[[#This Row],[Year 2 Extended Cost]]+Table16[[#This Row],[Year 3 Extended Cost]]</f>
        <v>0</v>
      </c>
    </row>
    <row r="14" spans="1:14" ht="15.5" x14ac:dyDescent="0.35">
      <c r="A14" s="31">
        <v>7</v>
      </c>
      <c r="B14" s="32" t="s">
        <v>109</v>
      </c>
      <c r="C14" s="33" t="s">
        <v>26</v>
      </c>
      <c r="D14" s="34">
        <v>10</v>
      </c>
      <c r="E14" s="58">
        <v>0</v>
      </c>
      <c r="F14" s="53">
        <f>Table16[[#This Row],[Year 1 Unit Cost]]*Table16[[#This Row],[Estimated Annual Quantity]]</f>
        <v>0</v>
      </c>
      <c r="G14" s="58">
        <v>0</v>
      </c>
      <c r="H14" s="53">
        <f>Table16[[#This Row],[Year 2 Unit Cost]]*Table16[[#This Row],[Estimated Annual Quantity]]</f>
        <v>0</v>
      </c>
      <c r="I14" s="59">
        <v>0</v>
      </c>
      <c r="J14" s="16">
        <f>Table16[[#This Row],[Year 3 Unit Cost]]*Table16[[#This Row],[Estimated Annual Quantity]]</f>
        <v>0</v>
      </c>
      <c r="K14" s="16">
        <f>Table16[[#This Row],[Year 1 Extended Cost]]+Table16[[#This Row],[Year 2 Extended Cost]]+Table16[[#This Row],[Year 3 Extended Cost]]</f>
        <v>0</v>
      </c>
    </row>
    <row r="15" spans="1:14" ht="15.5" x14ac:dyDescent="0.35">
      <c r="A15" s="33">
        <v>8</v>
      </c>
      <c r="B15" s="32" t="s">
        <v>17</v>
      </c>
      <c r="C15" s="33" t="s">
        <v>26</v>
      </c>
      <c r="D15" s="34">
        <v>5</v>
      </c>
      <c r="E15" s="58">
        <v>0</v>
      </c>
      <c r="F15" s="53">
        <f>Table16[[#This Row],[Year 1 Unit Cost]]*Table16[[#This Row],[Estimated Annual Quantity]]</f>
        <v>0</v>
      </c>
      <c r="G15" s="58">
        <v>0</v>
      </c>
      <c r="H15" s="53">
        <f>Table16[[#This Row],[Year 2 Unit Cost]]*Table16[[#This Row],[Estimated Annual Quantity]]</f>
        <v>0</v>
      </c>
      <c r="I15" s="59">
        <v>0</v>
      </c>
      <c r="J15" s="16">
        <f>Table16[[#This Row],[Year 3 Unit Cost]]*Table16[[#This Row],[Estimated Annual Quantity]]</f>
        <v>0</v>
      </c>
      <c r="K15" s="16">
        <f>Table16[[#This Row],[Year 1 Extended Cost]]+Table16[[#This Row],[Year 2 Extended Cost]]+Table16[[#This Row],[Year 3 Extended Cost]]</f>
        <v>0</v>
      </c>
    </row>
    <row r="16" spans="1:14" ht="15.5" x14ac:dyDescent="0.35">
      <c r="A16" s="33">
        <v>9</v>
      </c>
      <c r="B16" s="32" t="s">
        <v>18</v>
      </c>
      <c r="C16" s="33" t="s">
        <v>25</v>
      </c>
      <c r="D16" s="34">
        <v>20</v>
      </c>
      <c r="E16" s="58">
        <v>0</v>
      </c>
      <c r="F16" s="53">
        <f>Table16[[#This Row],[Year 1 Unit Cost]]*Table16[[#This Row],[Estimated Annual Quantity]]</f>
        <v>0</v>
      </c>
      <c r="G16" s="58">
        <v>0</v>
      </c>
      <c r="H16" s="53">
        <f>Table16[[#This Row],[Year 2 Unit Cost]]*Table16[[#This Row],[Estimated Annual Quantity]]</f>
        <v>0</v>
      </c>
      <c r="I16" s="59">
        <v>0</v>
      </c>
      <c r="J16" s="16">
        <f>Table16[[#This Row],[Year 3 Unit Cost]]*Table16[[#This Row],[Estimated Annual Quantity]]</f>
        <v>0</v>
      </c>
      <c r="K16" s="16">
        <f>Table16[[#This Row],[Year 1 Extended Cost]]+Table16[[#This Row],[Year 2 Extended Cost]]+Table16[[#This Row],[Year 3 Extended Cost]]</f>
        <v>0</v>
      </c>
    </row>
    <row r="17" spans="1:11" ht="15.5" x14ac:dyDescent="0.35">
      <c r="A17" s="33">
        <v>10</v>
      </c>
      <c r="B17" s="32" t="s">
        <v>110</v>
      </c>
      <c r="C17" s="33" t="s">
        <v>26</v>
      </c>
      <c r="D17" s="34">
        <v>10</v>
      </c>
      <c r="E17" s="58">
        <v>0</v>
      </c>
      <c r="F17" s="53">
        <f>Table16[[#This Row],[Year 1 Unit Cost]]*Table16[[#This Row],[Estimated Annual Quantity]]</f>
        <v>0</v>
      </c>
      <c r="G17" s="58">
        <v>0</v>
      </c>
      <c r="H17" s="53">
        <f>Table16[[#This Row],[Year 2 Unit Cost]]*Table16[[#This Row],[Estimated Annual Quantity]]</f>
        <v>0</v>
      </c>
      <c r="I17" s="59">
        <v>0</v>
      </c>
      <c r="J17" s="16">
        <f>Table16[[#This Row],[Year 3 Unit Cost]]*Table16[[#This Row],[Estimated Annual Quantity]]</f>
        <v>0</v>
      </c>
      <c r="K17" s="16">
        <f>Table16[[#This Row],[Year 1 Extended Cost]]+Table16[[#This Row],[Year 2 Extended Cost]]+Table16[[#This Row],[Year 3 Extended Cost]]</f>
        <v>0</v>
      </c>
    </row>
    <row r="18" spans="1:11" ht="15.5" x14ac:dyDescent="0.35">
      <c r="A18" s="33">
        <v>11</v>
      </c>
      <c r="B18" s="32" t="s">
        <v>19</v>
      </c>
      <c r="C18" s="33" t="s">
        <v>26</v>
      </c>
      <c r="D18" s="34">
        <v>50</v>
      </c>
      <c r="E18" s="58">
        <v>0</v>
      </c>
      <c r="F18" s="53">
        <f>Table16[[#This Row],[Year 1 Unit Cost]]*Table16[[#This Row],[Estimated Annual Quantity]]</f>
        <v>0</v>
      </c>
      <c r="G18" s="58">
        <v>0</v>
      </c>
      <c r="H18" s="53">
        <f>Table16[[#This Row],[Year 2 Unit Cost]]*Table16[[#This Row],[Estimated Annual Quantity]]</f>
        <v>0</v>
      </c>
      <c r="I18" s="59">
        <v>0</v>
      </c>
      <c r="J18" s="16">
        <f>Table16[[#This Row],[Year 3 Unit Cost]]*Table16[[#This Row],[Estimated Annual Quantity]]</f>
        <v>0</v>
      </c>
      <c r="K18" s="16">
        <f>Table16[[#This Row],[Year 1 Extended Cost]]+Table16[[#This Row],[Year 2 Extended Cost]]+Table16[[#This Row],[Year 3 Extended Cost]]</f>
        <v>0</v>
      </c>
    </row>
    <row r="19" spans="1:11" ht="15.5" x14ac:dyDescent="0.35">
      <c r="A19" s="33">
        <v>12</v>
      </c>
      <c r="B19" s="32" t="s">
        <v>20</v>
      </c>
      <c r="C19" s="33" t="s">
        <v>25</v>
      </c>
      <c r="D19" s="34">
        <v>300</v>
      </c>
      <c r="E19" s="58">
        <v>0</v>
      </c>
      <c r="F19" s="53">
        <f>Table16[[#This Row],[Year 1 Unit Cost]]*Table16[[#This Row],[Estimated Annual Quantity]]</f>
        <v>0</v>
      </c>
      <c r="G19" s="58">
        <v>0</v>
      </c>
      <c r="H19" s="53">
        <f>Table16[[#This Row],[Year 2 Unit Cost]]*Table16[[#This Row],[Estimated Annual Quantity]]</f>
        <v>0</v>
      </c>
      <c r="I19" s="59">
        <v>0</v>
      </c>
      <c r="J19" s="16">
        <f>Table16[[#This Row],[Year 3 Unit Cost]]*Table16[[#This Row],[Estimated Annual Quantity]]</f>
        <v>0</v>
      </c>
      <c r="K19" s="16">
        <f>Table16[[#This Row],[Year 1 Extended Cost]]+Table16[[#This Row],[Year 2 Extended Cost]]+Table16[[#This Row],[Year 3 Extended Cost]]</f>
        <v>0</v>
      </c>
    </row>
    <row r="20" spans="1:11" ht="15.5" x14ac:dyDescent="0.35">
      <c r="A20" s="33">
        <v>13</v>
      </c>
      <c r="B20" s="36" t="s">
        <v>111</v>
      </c>
      <c r="C20" s="33" t="s">
        <v>26</v>
      </c>
      <c r="D20" s="34">
        <v>10</v>
      </c>
      <c r="E20" s="58">
        <v>0</v>
      </c>
      <c r="F20" s="53">
        <f>Table16[[#This Row],[Year 1 Unit Cost]]*Table16[[#This Row],[Estimated Annual Quantity]]</f>
        <v>0</v>
      </c>
      <c r="G20" s="58">
        <v>0</v>
      </c>
      <c r="H20" s="53">
        <f>Table16[[#This Row],[Year 2 Unit Cost]]*Table16[[#This Row],[Estimated Annual Quantity]]</f>
        <v>0</v>
      </c>
      <c r="I20" s="59">
        <v>0</v>
      </c>
      <c r="J20" s="16">
        <f>Table16[[#This Row],[Year 3 Unit Cost]]*Table16[[#This Row],[Estimated Annual Quantity]]</f>
        <v>0</v>
      </c>
      <c r="K20" s="16">
        <f>Table16[[#This Row],[Year 1 Extended Cost]]+Table16[[#This Row],[Year 2 Extended Cost]]+Table16[[#This Row],[Year 3 Extended Cost]]</f>
        <v>0</v>
      </c>
    </row>
    <row r="21" spans="1:11" ht="15.5" x14ac:dyDescent="0.35">
      <c r="A21" s="33">
        <v>14</v>
      </c>
      <c r="B21" s="36" t="s">
        <v>21</v>
      </c>
      <c r="C21" s="33" t="s">
        <v>26</v>
      </c>
      <c r="D21" s="34">
        <v>5</v>
      </c>
      <c r="E21" s="58">
        <v>0</v>
      </c>
      <c r="F21" s="53">
        <f>Table16[[#This Row],[Year 1 Unit Cost]]*Table16[[#This Row],[Estimated Annual Quantity]]</f>
        <v>0</v>
      </c>
      <c r="G21" s="58">
        <v>0</v>
      </c>
      <c r="H21" s="53">
        <f>Table16[[#This Row],[Year 2 Unit Cost]]*Table16[[#This Row],[Estimated Annual Quantity]]</f>
        <v>0</v>
      </c>
      <c r="I21" s="59">
        <v>0</v>
      </c>
      <c r="J21" s="16">
        <f>Table16[[#This Row],[Year 3 Unit Cost]]*Table16[[#This Row],[Estimated Annual Quantity]]</f>
        <v>0</v>
      </c>
      <c r="K21" s="16">
        <f>Table16[[#This Row],[Year 1 Extended Cost]]+Table16[[#This Row],[Year 2 Extended Cost]]+Table16[[#This Row],[Year 3 Extended Cost]]</f>
        <v>0</v>
      </c>
    </row>
    <row r="22" spans="1:11" ht="15.5" x14ac:dyDescent="0.35">
      <c r="A22" s="33">
        <v>15</v>
      </c>
      <c r="B22" s="36" t="s">
        <v>22</v>
      </c>
      <c r="C22" s="33" t="s">
        <v>25</v>
      </c>
      <c r="D22" s="34">
        <v>10</v>
      </c>
      <c r="E22" s="58">
        <v>0</v>
      </c>
      <c r="F22" s="53">
        <f>Table16[[#This Row],[Year 1 Unit Cost]]*Table16[[#This Row],[Estimated Annual Quantity]]</f>
        <v>0</v>
      </c>
      <c r="G22" s="58">
        <v>0</v>
      </c>
      <c r="H22" s="53">
        <f>Table16[[#This Row],[Year 2 Unit Cost]]*Table16[[#This Row],[Estimated Annual Quantity]]</f>
        <v>0</v>
      </c>
      <c r="I22" s="59">
        <v>0</v>
      </c>
      <c r="J22" s="16">
        <f>Table16[[#This Row],[Year 3 Unit Cost]]*Table16[[#This Row],[Estimated Annual Quantity]]</f>
        <v>0</v>
      </c>
      <c r="K22" s="16">
        <f>Table16[[#This Row],[Year 1 Extended Cost]]+Table16[[#This Row],[Year 2 Extended Cost]]+Table16[[#This Row],[Year 3 Extended Cost]]</f>
        <v>0</v>
      </c>
    </row>
    <row r="23" spans="1:11" ht="15.5" x14ac:dyDescent="0.35">
      <c r="A23" s="31">
        <v>16</v>
      </c>
      <c r="B23" s="37" t="s">
        <v>23</v>
      </c>
      <c r="C23" s="33" t="s">
        <v>26</v>
      </c>
      <c r="D23" s="34">
        <v>20</v>
      </c>
      <c r="E23" s="58">
        <v>0</v>
      </c>
      <c r="F23" s="53">
        <f>Table16[[#This Row],[Year 1 Unit Cost]]*Table16[[#This Row],[Estimated Annual Quantity]]</f>
        <v>0</v>
      </c>
      <c r="G23" s="58">
        <v>0</v>
      </c>
      <c r="H23" s="53">
        <f>Table16[[#This Row],[Year 2 Unit Cost]]*Table16[[#This Row],[Estimated Annual Quantity]]</f>
        <v>0</v>
      </c>
      <c r="I23" s="59">
        <v>0</v>
      </c>
      <c r="J23" s="16">
        <f>Table16[[#This Row],[Year 3 Unit Cost]]*Table16[[#This Row],[Estimated Annual Quantity]]</f>
        <v>0</v>
      </c>
      <c r="K23" s="16">
        <f>Table16[[#This Row],[Year 1 Extended Cost]]+Table16[[#This Row],[Year 2 Extended Cost]]+Table16[[#This Row],[Year 3 Extended Cost]]</f>
        <v>0</v>
      </c>
    </row>
    <row r="24" spans="1:11" ht="15.5" x14ac:dyDescent="0.35">
      <c r="A24" s="31">
        <v>17</v>
      </c>
      <c r="B24" s="37" t="s">
        <v>24</v>
      </c>
      <c r="C24" s="33" t="s">
        <v>26</v>
      </c>
      <c r="D24" s="34">
        <v>100</v>
      </c>
      <c r="E24" s="58">
        <v>0</v>
      </c>
      <c r="F24" s="53">
        <f>Table16[[#This Row],[Year 1 Unit Cost]]*Table16[[#This Row],[Estimated Annual Quantity]]</f>
        <v>0</v>
      </c>
      <c r="G24" s="58">
        <v>0</v>
      </c>
      <c r="H24" s="53">
        <f>Table16[[#This Row],[Year 2 Unit Cost]]*Table16[[#This Row],[Estimated Annual Quantity]]</f>
        <v>0</v>
      </c>
      <c r="I24" s="59">
        <v>0</v>
      </c>
      <c r="J24" s="16">
        <f>Table16[[#This Row],[Year 3 Unit Cost]]*Table16[[#This Row],[Estimated Annual Quantity]]</f>
        <v>0</v>
      </c>
      <c r="K24" s="16">
        <f>Table16[[#This Row],[Year 1 Extended Cost]]+Table16[[#This Row],[Year 2 Extended Cost]]+Table16[[#This Row],[Year 3 Extended Cost]]</f>
        <v>0</v>
      </c>
    </row>
    <row r="25" spans="1:11" ht="15.5" x14ac:dyDescent="0.35">
      <c r="A25" s="38">
        <v>18</v>
      </c>
      <c r="B25" s="39" t="s">
        <v>33</v>
      </c>
      <c r="C25" s="40" t="s">
        <v>35</v>
      </c>
      <c r="D25" s="41">
        <v>100</v>
      </c>
      <c r="E25" s="58">
        <v>0</v>
      </c>
      <c r="F25" s="53">
        <f>Table16[[#This Row],[Year 1 Unit Cost]]*1</f>
        <v>0</v>
      </c>
      <c r="G25" s="58">
        <v>0</v>
      </c>
      <c r="H25" s="53">
        <f>Table16[[#This Row],[Year 2 Unit Cost]]*1</f>
        <v>0</v>
      </c>
      <c r="I25" s="59">
        <v>0</v>
      </c>
      <c r="J25" s="16">
        <f>Table16[[#This Row],[Year 3 Unit Cost]]*1</f>
        <v>0</v>
      </c>
      <c r="K25" s="19">
        <f>Table16[[#This Row],[Year 1 Extended Cost]]+Table16[[#This Row],[Year 2 Extended Cost]]+Table16[[#This Row],[Year 3 Extended Cost]]</f>
        <v>0</v>
      </c>
    </row>
    <row r="26" spans="1:11" ht="15.5" x14ac:dyDescent="0.35">
      <c r="A26" s="38">
        <v>19</v>
      </c>
      <c r="B26" s="39" t="s">
        <v>34</v>
      </c>
      <c r="C26" s="40" t="s">
        <v>35</v>
      </c>
      <c r="D26" s="41">
        <v>12</v>
      </c>
      <c r="E26" s="58">
        <v>0</v>
      </c>
      <c r="F26" s="53">
        <f>Table16[[#This Row],[Year 1 Unit Cost]]*1</f>
        <v>0</v>
      </c>
      <c r="G26" s="58">
        <v>0</v>
      </c>
      <c r="H26" s="53">
        <f>Table16[[#This Row],[Year 2 Unit Cost]]*1</f>
        <v>0</v>
      </c>
      <c r="I26" s="59">
        <v>0</v>
      </c>
      <c r="J26" s="16">
        <f>Table16[[#This Row],[Year 3 Unit Cost]]*1</f>
        <v>0</v>
      </c>
      <c r="K26" s="19">
        <f>Table16[[#This Row],[Year 1 Extended Cost]]+Table16[[#This Row],[Year 2 Extended Cost]]+Table16[[#This Row],[Year 3 Extended Cost]]</f>
        <v>0</v>
      </c>
    </row>
    <row r="27" spans="1:11" ht="15.5" x14ac:dyDescent="0.35">
      <c r="A27" s="38">
        <v>20</v>
      </c>
      <c r="B27" s="39" t="s">
        <v>39</v>
      </c>
      <c r="C27" s="40" t="s">
        <v>35</v>
      </c>
      <c r="D27" s="41">
        <v>12</v>
      </c>
      <c r="E27" s="58">
        <v>0</v>
      </c>
      <c r="F27" s="53">
        <f>Table16[[#This Row],[Year 1 Unit Cost]]*1</f>
        <v>0</v>
      </c>
      <c r="G27" s="58">
        <v>0</v>
      </c>
      <c r="H27" s="53">
        <f>Table16[[#This Row],[Year 2 Unit Cost]]*1</f>
        <v>0</v>
      </c>
      <c r="I27" s="59">
        <v>0</v>
      </c>
      <c r="J27" s="16">
        <f>Table16[[#This Row],[Year 3 Unit Cost]]*1</f>
        <v>0</v>
      </c>
      <c r="K27" s="19">
        <f>Table16[[#This Row],[Year 1 Extended Cost]]+Table16[[#This Row],[Year 2 Extended Cost]]+Table16[[#This Row],[Year 3 Extended Cost]]</f>
        <v>0</v>
      </c>
    </row>
    <row r="28" spans="1:11" ht="30.65" customHeight="1" x14ac:dyDescent="0.35">
      <c r="A28" s="17"/>
      <c r="B28" s="17"/>
      <c r="C28" s="17"/>
      <c r="D28" s="17"/>
      <c r="E28" s="60" t="s">
        <v>8</v>
      </c>
      <c r="F28" s="60"/>
      <c r="G28" s="60"/>
      <c r="H28" s="60"/>
      <c r="I28" s="60"/>
      <c r="J28" s="18"/>
      <c r="K28" s="54">
        <f>SUM(K8:K27)</f>
        <v>0</v>
      </c>
    </row>
    <row r="29" spans="1:11" ht="25.4" customHeight="1" x14ac:dyDescent="0.35">
      <c r="A29" s="17"/>
      <c r="B29" s="17"/>
      <c r="C29" s="17"/>
      <c r="D29" s="17"/>
    </row>
    <row r="30" spans="1:11" ht="37.4" customHeight="1" x14ac:dyDescent="0.35">
      <c r="A30" s="17"/>
      <c r="B30" s="17"/>
      <c r="C30" s="17"/>
      <c r="D30" s="17"/>
    </row>
    <row r="37" ht="17" customHeight="1" x14ac:dyDescent="0.35"/>
    <row r="39" ht="17" customHeight="1" x14ac:dyDescent="0.35"/>
  </sheetData>
  <sheetProtection algorithmName="SHA-512" hashValue="N/2u2oEhoxYUF/ZaAeUGbLO4EHJhN4rfOcNA5uPeLNj4C3voG6Dvvs9f90tPaj9YvMTnlKwIS7yV0+HRuNQK7w==" saltValue="AhDtgKof4yZZF8V/pmlDLQ==" spinCount="100000" sheet="1" objects="1" scenarios="1" selectLockedCells="1"/>
  <mergeCells count="5">
    <mergeCell ref="E28:I28"/>
    <mergeCell ref="A1:N1"/>
    <mergeCell ref="A2:N2"/>
    <mergeCell ref="A3:N3"/>
    <mergeCell ref="B4:N5"/>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Bid Form - Tires</vt:lpstr>
      <vt:lpstr>Bid Form - Tire Services</vt:lpstr>
    </vt:vector>
  </TitlesOfParts>
  <Company>General Services Agency, Alameda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Handy, Kachina GSA - Purchasing Department</dc:creator>
  <cp:lastModifiedBy>Handy, Kachina  GSA - Procurement Department</cp:lastModifiedBy>
  <dcterms:created xsi:type="dcterms:W3CDTF">2019-04-18T17:49:48Z</dcterms:created>
  <dcterms:modified xsi:type="dcterms:W3CDTF">2023-04-07T16:58:59Z</dcterms:modified>
</cp:coreProperties>
</file>