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I:\PURCHASING\Vendor Outreach\Other County Depts 2024\TTAXC\RFP #TCS2024 Custodial Services\"/>
    </mc:Choice>
  </mc:AlternateContent>
  <xr:revisionPtr revIDLastSave="0" documentId="8_{C1267F96-DD6F-4401-9B35-4488B36D3CC1}" xr6:coauthVersionLast="47" xr6:coauthVersionMax="47" xr10:uidLastSave="{00000000-0000-0000-0000-000000000000}"/>
  <bookViews>
    <workbookView xWindow="-108" yWindow="-108" windowWidth="23256" windowHeight="12456" xr2:uid="{D2180094-FA9D-4B14-BF09-3BE5C47CBE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14" i="1"/>
  <c r="G11" i="1"/>
  <c r="G10" i="1"/>
  <c r="G55" i="1"/>
  <c r="G63" i="1"/>
  <c r="G99" i="1"/>
  <c r="G115" i="1"/>
  <c r="G286" i="1"/>
  <c r="G287" i="1"/>
  <c r="G285" i="1"/>
  <c r="G282" i="1"/>
  <c r="G283" i="1"/>
  <c r="G281" i="1"/>
  <c r="G279" i="1"/>
  <c r="G278" i="1"/>
  <c r="G274" i="1"/>
  <c r="G275" i="1"/>
  <c r="G273" i="1"/>
  <c r="G264" i="1"/>
  <c r="G260" i="1"/>
  <c r="G259" i="1"/>
  <c r="G257" i="1"/>
  <c r="G256" i="1"/>
  <c r="G251" i="1"/>
  <c r="G250" i="1"/>
  <c r="G241" i="1"/>
  <c r="G242" i="1"/>
  <c r="G243" i="1"/>
  <c r="G244" i="1"/>
  <c r="G245" i="1"/>
  <c r="G246" i="1"/>
  <c r="G247" i="1"/>
  <c r="G240" i="1"/>
  <c r="G235" i="1"/>
  <c r="G236" i="1"/>
  <c r="G237" i="1"/>
  <c r="G23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14" i="1"/>
  <c r="G211" i="1"/>
  <c r="G205" i="1"/>
  <c r="G206" i="1"/>
  <c r="G207" i="1"/>
  <c r="G208" i="1"/>
  <c r="G204" i="1"/>
  <c r="G200" i="1"/>
  <c r="G201" i="1"/>
  <c r="G199" i="1"/>
  <c r="G202" i="1" s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66" i="1"/>
  <c r="G162" i="1"/>
  <c r="G163" i="1"/>
  <c r="G161" i="1"/>
  <c r="G159" i="1"/>
  <c r="G158" i="1"/>
  <c r="G155" i="1"/>
  <c r="G156" i="1" s="1"/>
  <c r="G152" i="1"/>
  <c r="G151" i="1"/>
  <c r="G153" i="1" s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33" i="1"/>
  <c r="G128" i="1"/>
  <c r="G129" i="1"/>
  <c r="G130" i="1"/>
  <c r="G127" i="1"/>
  <c r="G125" i="1"/>
  <c r="G124" i="1"/>
  <c r="G121" i="1"/>
  <c r="G122" i="1"/>
  <c r="G120" i="1"/>
  <c r="G114" i="1"/>
  <c r="G116" i="1"/>
  <c r="G117" i="1"/>
  <c r="G118" i="1"/>
  <c r="G113" i="1"/>
  <c r="G111" i="1"/>
  <c r="G110" i="1"/>
  <c r="G103" i="1"/>
  <c r="G104" i="1"/>
  <c r="G105" i="1"/>
  <c r="G106" i="1"/>
  <c r="G107" i="1"/>
  <c r="G108" i="1"/>
  <c r="G102" i="1"/>
  <c r="G100" i="1"/>
  <c r="G98" i="1"/>
  <c r="G95" i="1"/>
  <c r="G96" i="1"/>
  <c r="G94" i="1"/>
  <c r="G90" i="1"/>
  <c r="G91" i="1"/>
  <c r="G89" i="1"/>
  <c r="G82" i="1"/>
  <c r="G83" i="1"/>
  <c r="G84" i="1"/>
  <c r="G85" i="1"/>
  <c r="G86" i="1"/>
  <c r="G87" i="1"/>
  <c r="G81" i="1"/>
  <c r="G74" i="1"/>
  <c r="G75" i="1"/>
  <c r="G76" i="1"/>
  <c r="G77" i="1"/>
  <c r="G78" i="1"/>
  <c r="G79" i="1"/>
  <c r="G73" i="1"/>
  <c r="G70" i="1"/>
  <c r="G71" i="1"/>
  <c r="G69" i="1"/>
  <c r="G67" i="1"/>
  <c r="G66" i="1"/>
  <c r="G62" i="1"/>
  <c r="G64" i="1"/>
  <c r="G61" i="1"/>
  <c r="G54" i="1"/>
  <c r="G56" i="1"/>
  <c r="G57" i="1"/>
  <c r="G58" i="1"/>
  <c r="G59" i="1"/>
  <c r="G53" i="1"/>
  <c r="G29" i="1"/>
  <c r="G30" i="1"/>
  <c r="G31" i="1"/>
  <c r="G32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28" i="1"/>
  <c r="G15" i="1"/>
  <c r="G16" i="1"/>
  <c r="G6" i="1"/>
  <c r="G7" i="1"/>
  <c r="G8" i="1"/>
  <c r="G9" i="1"/>
  <c r="G12" i="1"/>
  <c r="G13" i="1"/>
  <c r="G17" i="1"/>
  <c r="G18" i="1"/>
  <c r="G19" i="1"/>
  <c r="G20" i="1"/>
  <c r="G21" i="1"/>
  <c r="G22" i="1"/>
  <c r="G23" i="1"/>
  <c r="G24" i="1"/>
  <c r="G25" i="1"/>
  <c r="G5" i="1"/>
  <c r="G232" i="1" l="1"/>
  <c r="G238" i="1"/>
  <c r="G164" i="1"/>
  <c r="G131" i="1"/>
  <c r="G26" i="1"/>
  <c r="G248" i="1"/>
  <c r="G261" i="1"/>
  <c r="G276" i="1"/>
  <c r="G50" i="1"/>
  <c r="G149" i="1"/>
  <c r="G197" i="1"/>
  <c r="G288" i="1"/>
  <c r="G289" i="1" l="1"/>
</calcChain>
</file>

<file path=xl/sharedStrings.xml><?xml version="1.0" encoding="utf-8"?>
<sst xmlns="http://schemas.openxmlformats.org/spreadsheetml/2006/main" count="562" uniqueCount="386">
  <si>
    <t>Depository Services</t>
  </si>
  <si>
    <t>Volume</t>
  </si>
  <si>
    <t>010000</t>
  </si>
  <si>
    <t>Account Maintenance</t>
  </si>
  <si>
    <t>010101</t>
  </si>
  <si>
    <t>Paper Credits</t>
  </si>
  <si>
    <t>Electronic Credits</t>
  </si>
  <si>
    <t>010100</t>
  </si>
  <si>
    <t>Paper Debits</t>
  </si>
  <si>
    <t>Electronic Debits</t>
  </si>
  <si>
    <t>010102</t>
  </si>
  <si>
    <t>Combined Transactions/Items</t>
  </si>
  <si>
    <t>150101</t>
  </si>
  <si>
    <t>Reject Checks Paid</t>
  </si>
  <si>
    <t>100224</t>
  </si>
  <si>
    <t>Deposited Item</t>
  </si>
  <si>
    <t>100400</t>
  </si>
  <si>
    <t>Returned Deposited Items</t>
  </si>
  <si>
    <t>100405</t>
  </si>
  <si>
    <t>Returned Item Special Instruc</t>
  </si>
  <si>
    <t>100440</t>
  </si>
  <si>
    <t>Returned Item Special Mail</t>
  </si>
  <si>
    <t>100403</t>
  </si>
  <si>
    <t>Returned Item Image Viewed</t>
  </si>
  <si>
    <t>100414</t>
  </si>
  <si>
    <t>Returned Item Img Advice View</t>
  </si>
  <si>
    <t>100430</t>
  </si>
  <si>
    <t>Returned Item Manual Process</t>
  </si>
  <si>
    <t>000230</t>
  </si>
  <si>
    <t>010310</t>
  </si>
  <si>
    <t>Truncated Paper Stmt</t>
  </si>
  <si>
    <t>010307</t>
  </si>
  <si>
    <t>Truncated Online DDA Statement</t>
  </si>
  <si>
    <t>Image Paper DDA Statement</t>
  </si>
  <si>
    <t>150420</t>
  </si>
  <si>
    <t>Manual Stop Payment-24 Months</t>
  </si>
  <si>
    <t>010600</t>
  </si>
  <si>
    <t>Account Inquiry</t>
  </si>
  <si>
    <t>151342</t>
  </si>
  <si>
    <t>Copy of Check/Deposit Ticket</t>
  </si>
  <si>
    <t>For First 1</t>
  </si>
  <si>
    <t>For Over 1</t>
  </si>
  <si>
    <t>151351</t>
  </si>
  <si>
    <t>Account Reconcilement Services</t>
  </si>
  <si>
    <t>150030</t>
  </si>
  <si>
    <t>Full/Positive Pay Maint</t>
  </si>
  <si>
    <t>150120</t>
  </si>
  <si>
    <t>Full/Positive Pay - per Item</t>
  </si>
  <si>
    <t>150322</t>
  </si>
  <si>
    <t>151352</t>
  </si>
  <si>
    <t>20020B</t>
  </si>
  <si>
    <t>150310</t>
  </si>
  <si>
    <t>159999</t>
  </si>
  <si>
    <t>200100</t>
  </si>
  <si>
    <t>200306</t>
  </si>
  <si>
    <t>200201</t>
  </si>
  <si>
    <t>Transmission Input</t>
  </si>
  <si>
    <t>200301</t>
  </si>
  <si>
    <t>ARP Transmission Output</t>
  </si>
  <si>
    <t>ARP Transmission - per Item</t>
  </si>
  <si>
    <t>150100</t>
  </si>
  <si>
    <t>Daily Paid List Maint</t>
  </si>
  <si>
    <t>Daily Paid List Items</t>
  </si>
  <si>
    <t>150122</t>
  </si>
  <si>
    <t>Payee Positive Pay Maintenance</t>
  </si>
  <si>
    <t>151022</t>
  </si>
  <si>
    <t>Payee Positive Pay-per Item</t>
  </si>
  <si>
    <t>150230</t>
  </si>
  <si>
    <t>Stale Date Maintenance</t>
  </si>
  <si>
    <t>AFP Code</t>
  </si>
  <si>
    <t>Service Description</t>
  </si>
  <si>
    <t>400272</t>
  </si>
  <si>
    <t>400273</t>
  </si>
  <si>
    <t>400274</t>
  </si>
  <si>
    <t>409999</t>
  </si>
  <si>
    <t>For First 10</t>
  </si>
  <si>
    <t>For Over 10</t>
  </si>
  <si>
    <t>For First 750</t>
  </si>
  <si>
    <t>For Over 750</t>
  </si>
  <si>
    <t>For Next 2</t>
  </si>
  <si>
    <t>400271</t>
  </si>
  <si>
    <t>400270</t>
  </si>
  <si>
    <t>Monthly DDA Statement TXT</t>
  </si>
  <si>
    <t>Monthly DDA Statement PDF</t>
  </si>
  <si>
    <t>250720</t>
  </si>
  <si>
    <t>ACH Return and NOC Report</t>
  </si>
  <si>
    <t>ACH Return and NOC Report Prev</t>
  </si>
  <si>
    <t>ACH Return and NOC Report Curr</t>
  </si>
  <si>
    <t>ACH Settlement Report</t>
  </si>
  <si>
    <t>400800</t>
  </si>
  <si>
    <t>401020</t>
  </si>
  <si>
    <t>400810</t>
  </si>
  <si>
    <t>400820</t>
  </si>
  <si>
    <t>400110</t>
  </si>
  <si>
    <t>150410</t>
  </si>
  <si>
    <t>150400</t>
  </si>
  <si>
    <t>250000</t>
  </si>
  <si>
    <t>250611</t>
  </si>
  <si>
    <t>350000</t>
  </si>
  <si>
    <t>151350</t>
  </si>
  <si>
    <t>Web Services</t>
  </si>
  <si>
    <t>Wire Transfers</t>
  </si>
  <si>
    <t>Wire Monthly Maint Voice-Pin</t>
  </si>
  <si>
    <t>350300</t>
  </si>
  <si>
    <t>Incoming Fedwire</t>
  </si>
  <si>
    <t>350712</t>
  </si>
  <si>
    <t>Incoming Intl Wire</t>
  </si>
  <si>
    <t>350123</t>
  </si>
  <si>
    <t>Internal Wire Credit</t>
  </si>
  <si>
    <t>350202</t>
  </si>
  <si>
    <t>Voice Fedwire Non-Repetitive</t>
  </si>
  <si>
    <t>Incoming Fedwire Ctp</t>
  </si>
  <si>
    <t>350540</t>
  </si>
  <si>
    <t>Cancelled Outgoing Wire</t>
  </si>
  <si>
    <t>350520</t>
  </si>
  <si>
    <t>Drawdown Request Inbound</t>
  </si>
  <si>
    <t>350104</t>
  </si>
  <si>
    <t>350700</t>
  </si>
  <si>
    <t>350120</t>
  </si>
  <si>
    <t>350403</t>
  </si>
  <si>
    <t>350521</t>
  </si>
  <si>
    <t>350412</t>
  </si>
  <si>
    <t>Wire Advice Mail</t>
  </si>
  <si>
    <t>Zero Balance Accounts</t>
  </si>
  <si>
    <t>010020</t>
  </si>
  <si>
    <t>ZBA Lead</t>
  </si>
  <si>
    <t>010021</t>
  </si>
  <si>
    <t>ZBA Subsidiary</t>
  </si>
  <si>
    <t>Sweep</t>
  </si>
  <si>
    <t>450020</t>
  </si>
  <si>
    <t>Commercial Money Fund Sweep</t>
  </si>
  <si>
    <t>Image Services</t>
  </si>
  <si>
    <t>Dep Itms Img per Item Stored</t>
  </si>
  <si>
    <t>151355</t>
  </si>
  <si>
    <t>Lockbox</t>
  </si>
  <si>
    <t>050000</t>
  </si>
  <si>
    <t>050100</t>
  </si>
  <si>
    <t>050122</t>
  </si>
  <si>
    <t>050300</t>
  </si>
  <si>
    <t>05013D</t>
  </si>
  <si>
    <t>05011R</t>
  </si>
  <si>
    <t>050126</t>
  </si>
  <si>
    <t>050112</t>
  </si>
  <si>
    <t>05913F</t>
  </si>
  <si>
    <t>050104</t>
  </si>
  <si>
    <t>LBX Low Volume Surcharge</t>
  </si>
  <si>
    <t>050103</t>
  </si>
  <si>
    <t>050135</t>
  </si>
  <si>
    <t>050131</t>
  </si>
  <si>
    <t>05013F</t>
  </si>
  <si>
    <t>050321</t>
  </si>
  <si>
    <t>050401</t>
  </si>
  <si>
    <t>050420</t>
  </si>
  <si>
    <t>050006</t>
  </si>
  <si>
    <t>050303</t>
  </si>
  <si>
    <t>05011I</t>
  </si>
  <si>
    <t>050002</t>
  </si>
  <si>
    <t>100214</t>
  </si>
  <si>
    <t>Lockbox Deposited Item</t>
  </si>
  <si>
    <t>25010B</t>
  </si>
  <si>
    <t>250713</t>
  </si>
  <si>
    <t>ACH Services</t>
  </si>
  <si>
    <t>ACH Monthly Maintenance</t>
  </si>
  <si>
    <t>250120</t>
  </si>
  <si>
    <t>ACH Originated Addenda Item</t>
  </si>
  <si>
    <t>250701</t>
  </si>
  <si>
    <t>ACH Settlement Report Mo Maint</t>
  </si>
  <si>
    <t>250501</t>
  </si>
  <si>
    <t>ACH Process Run</t>
  </si>
  <si>
    <t>250102</t>
  </si>
  <si>
    <t>ACH Orig Transit Item</t>
  </si>
  <si>
    <t>If 1 - 10000 Per Acct</t>
  </si>
  <si>
    <t>If Over 10000 Per Acct</t>
  </si>
  <si>
    <t>ACH Originated On-US Item</t>
  </si>
  <si>
    <t>EasyTax ACH Item</t>
  </si>
  <si>
    <t>259999</t>
  </si>
  <si>
    <t>ACH File Confirmation Fax</t>
  </si>
  <si>
    <t>ACH File Confirmation Email</t>
  </si>
  <si>
    <t>250202</t>
  </si>
  <si>
    <t>ACH Received Item</t>
  </si>
  <si>
    <t>250220</t>
  </si>
  <si>
    <t>ACH Received Addenda Item</t>
  </si>
  <si>
    <t>ACH Outgoing Transmission</t>
  </si>
  <si>
    <t>251050</t>
  </si>
  <si>
    <t>ACH Block Mthly Maint-per Acct</t>
  </si>
  <si>
    <t>251055</t>
  </si>
  <si>
    <t>250300</t>
  </si>
  <si>
    <t>Unauth ACH Return - per Item</t>
  </si>
  <si>
    <t>250302</t>
  </si>
  <si>
    <t>ACH Return-per Item</t>
  </si>
  <si>
    <t>251070</t>
  </si>
  <si>
    <t>ACH Notification of Change</t>
  </si>
  <si>
    <t>250401</t>
  </si>
  <si>
    <t>ACH Return/NOC Faxed</t>
  </si>
  <si>
    <t>250670</t>
  </si>
  <si>
    <t>ACH Return/NOC Transmit Items</t>
  </si>
  <si>
    <t>Same Day ACH Orig Transit Item</t>
  </si>
  <si>
    <t>300000</t>
  </si>
  <si>
    <t>ACH Origination Monthly Maint</t>
  </si>
  <si>
    <t>ACH Orig Pymt Translation</t>
  </si>
  <si>
    <t>30012Z</t>
  </si>
  <si>
    <t>ACH Originated-per Addenda</t>
  </si>
  <si>
    <t>300100</t>
  </si>
  <si>
    <t>ACH Origination Direct Trans</t>
  </si>
  <si>
    <t>Branch Coin/Currency Services</t>
  </si>
  <si>
    <t>10001Z</t>
  </si>
  <si>
    <t>Cash Deposited-per $100</t>
  </si>
  <si>
    <t>100000</t>
  </si>
  <si>
    <t>Branch Deposit Processing Fee</t>
  </si>
  <si>
    <t>109999</t>
  </si>
  <si>
    <t>Night Dep Processing-per Dep</t>
  </si>
  <si>
    <t>100501</t>
  </si>
  <si>
    <t>Cash Deposit Adjustment Fee</t>
  </si>
  <si>
    <t>100114</t>
  </si>
  <si>
    <t>Cash Dep-per $100</t>
  </si>
  <si>
    <t>100100</t>
  </si>
  <si>
    <t>Cash Vault Deposit</t>
  </si>
  <si>
    <t>100111</t>
  </si>
  <si>
    <t>Cash Dep Adjustment</t>
  </si>
  <si>
    <t>100146</t>
  </si>
  <si>
    <t>10014A</t>
  </si>
  <si>
    <t>100141</t>
  </si>
  <si>
    <t>100153</t>
  </si>
  <si>
    <t>Armored Car Service</t>
  </si>
  <si>
    <t>Cash Vault Services</t>
  </si>
  <si>
    <t>Electronic Deposit Services</t>
  </si>
  <si>
    <t>101311</t>
  </si>
  <si>
    <t>Image Cash Letter Item - On-Us</t>
  </si>
  <si>
    <t>101310</t>
  </si>
  <si>
    <t>Image Cash Letter Item-Transit</t>
  </si>
  <si>
    <t>Image Cash Letter Deposit Fee</t>
  </si>
  <si>
    <t>If 10001 - 25000 Per Acct</t>
  </si>
  <si>
    <t>If 25001 - 100000 Per Acct</t>
  </si>
  <si>
    <t>If Over 100000 Per Acct</t>
  </si>
  <si>
    <t>100230</t>
  </si>
  <si>
    <t>Admin Return/Rejected Item</t>
  </si>
  <si>
    <t>101300</t>
  </si>
  <si>
    <t>ICL Monthly Maintenance</t>
  </si>
  <si>
    <t>E-Lockbox</t>
  </si>
  <si>
    <t>310104</t>
  </si>
  <si>
    <t>E-LOCKBOX Maintenance</t>
  </si>
  <si>
    <t>ELBX Electronic Pymt RB Item</t>
  </si>
  <si>
    <t>If 1 - 4999 Per Acct</t>
  </si>
  <si>
    <t>If 5000 - 9999 Per Acct</t>
  </si>
  <si>
    <t>If 10000 - 24999 Per Acct</t>
  </si>
  <si>
    <t>If 25000 - 49999 Per Acct</t>
  </si>
  <si>
    <t>If 50000 - 99999 Per Acct</t>
  </si>
  <si>
    <t>If Over 99999 Per Acct</t>
  </si>
  <si>
    <t>E-LOCKBOX Return Item</t>
  </si>
  <si>
    <t>310113</t>
  </si>
  <si>
    <t>ELBX Data Trans Out /billerID</t>
  </si>
  <si>
    <t>310112</t>
  </si>
  <si>
    <t>E-LOCKBOX Transl Payment</t>
  </si>
  <si>
    <t>Deposit Coverage (1,000)</t>
  </si>
  <si>
    <t>Miscellaneous Charges</t>
  </si>
  <si>
    <t>010620</t>
  </si>
  <si>
    <t>Research per Hour</t>
  </si>
  <si>
    <t>000371</t>
  </si>
  <si>
    <t>Invoice Fee</t>
  </si>
  <si>
    <t>000000</t>
  </si>
  <si>
    <t>Tiered</t>
  </si>
  <si>
    <t>ACH Filter Change</t>
  </si>
  <si>
    <t>Loose Coin Deposited</t>
  </si>
  <si>
    <t>Box Coin Ordered</t>
  </si>
  <si>
    <t>Curr Order-per Strap</t>
  </si>
  <si>
    <t>Std Cash Orders</t>
  </si>
  <si>
    <t>Unit Price</t>
  </si>
  <si>
    <t>Monthly Total</t>
  </si>
  <si>
    <t>TOTAL ESTIMATED MONTHLY FEES</t>
  </si>
  <si>
    <t>SUBTOTAL E-LOCKBOX</t>
  </si>
  <si>
    <t>SUBTOTAL ELECTRONIC DEPOSIT SERVICES</t>
  </si>
  <si>
    <t>SUBTOTAL CASH VAULT SERVICES</t>
  </si>
  <si>
    <t>SUBTOTAL BRANCH COIN/CURRENCY SERVICES</t>
  </si>
  <si>
    <t>SUBTOTAL ACH SERVICES</t>
  </si>
  <si>
    <t>SUBTOTAL TAX PAYMENT SERVICES</t>
  </si>
  <si>
    <t>Tax Payment Services</t>
  </si>
  <si>
    <t>Web Tax Payment</t>
  </si>
  <si>
    <t>Tax Service Account Maintenance</t>
  </si>
  <si>
    <t>Tax Payment Fax Receipt</t>
  </si>
  <si>
    <t>SUBTOTAL LOCKBOX</t>
  </si>
  <si>
    <t>SUBTOTAL IMAGE SERVICES</t>
  </si>
  <si>
    <t>SUBTOTAL SWEEP</t>
  </si>
  <si>
    <t>SUBTOTAL ZERO BALANCE ACCOUNTS</t>
  </si>
  <si>
    <t>SUBTOTAL WEB SERVICES</t>
  </si>
  <si>
    <t>SUBTOTAL ACCOUNT RECONCILEMENT SERVICES</t>
  </si>
  <si>
    <t>SUBTOTAL DEPOSITORY SERVICES</t>
  </si>
  <si>
    <t>SUBTOTAL WIRE TRANSFERS</t>
  </si>
  <si>
    <t>Setup/Implementation Charges</t>
  </si>
  <si>
    <t>Additional Services Line Item Fees</t>
  </si>
  <si>
    <t>Web Positive Pay Only Maint</t>
  </si>
  <si>
    <t>Web Pos Pay Only - per Item</t>
  </si>
  <si>
    <t>Web Checks Returned</t>
  </si>
  <si>
    <t>Web Pos Pay Image Retrieval</t>
  </si>
  <si>
    <t>Web Issue/Cancel Input</t>
  </si>
  <si>
    <t>Web Positive Pay Exceptions</t>
  </si>
  <si>
    <t>Web Issue Mnt Confirm-per File</t>
  </si>
  <si>
    <t>Web ARP Recon Report-per Item</t>
  </si>
  <si>
    <t>Web ARP Recon Reports Maint</t>
  </si>
  <si>
    <t>Web ARP Daily Paid Monthly Main</t>
  </si>
  <si>
    <t>Web ARP Daily Paid - per Item</t>
  </si>
  <si>
    <t>Web Payee Pos Pay Exceptions</t>
  </si>
  <si>
    <t>Web Current Day Per Acct</t>
  </si>
  <si>
    <t>Web Current Day Per Item</t>
  </si>
  <si>
    <t>Web Current Day ACH Addenda</t>
  </si>
  <si>
    <t>Web Previous Day Per Acct</t>
  </si>
  <si>
    <t>Web Previous Day Per Item</t>
  </si>
  <si>
    <t>Web Previous Day ACH Addenda</t>
  </si>
  <si>
    <t>Web Extended Retention-12 mos</t>
  </si>
  <si>
    <t>Web Token Monthly Maintenance</t>
  </si>
  <si>
    <t>Web User Add/Modify/Delete</t>
  </si>
  <si>
    <t>Web Account Add/Modify/Delete</t>
  </si>
  <si>
    <t>Web Bank Assist Password Reset</t>
  </si>
  <si>
    <t>Web Book Transfer Mo Maint</t>
  </si>
  <si>
    <t>Web Book Transfer-per Transfer</t>
  </si>
  <si>
    <t>Web Stop Payments Mo Maint</t>
  </si>
  <si>
    <t>Web Stop Payments-per Stop</t>
  </si>
  <si>
    <t>Web Stop/Inquiry ARP-per Item</t>
  </si>
  <si>
    <t>Web ACH Origination Mo Maint</t>
  </si>
  <si>
    <t>Web ACH Adjustment Mo Maint</t>
  </si>
  <si>
    <t>Web ACH Positive Pay Mo Maint</t>
  </si>
  <si>
    <t>Web Wires Monthly Maintena</t>
  </si>
  <si>
    <t>Web ACH POS Pay Authorization</t>
  </si>
  <si>
    <t>Web ACH POS Pay per Paid Item</t>
  </si>
  <si>
    <t>Web ACH Whse Mo Maint</t>
  </si>
  <si>
    <t>Web Positive Pay Monthly Maint</t>
  </si>
  <si>
    <t>Web Issue Maint Mo Maintenance</t>
  </si>
  <si>
    <t>Web Image Access Mo Maint</t>
  </si>
  <si>
    <t>Web External Message Mo Maint</t>
  </si>
  <si>
    <t>Web External User Message Sent</t>
  </si>
  <si>
    <t>Web External User Task Sent</t>
  </si>
  <si>
    <t>Web Fedwire Non-Repetitive</t>
  </si>
  <si>
    <t>Web Intl USD Non-Repetitive</t>
  </si>
  <si>
    <t>Web Internal Transfer</t>
  </si>
  <si>
    <t>Web Wire Beneficiary Email</t>
  </si>
  <si>
    <t>Web Cks Pd per item Stored</t>
  </si>
  <si>
    <t>Web Short Term Imgs Retrieved</t>
  </si>
  <si>
    <t>Small Bus Web CDay Det &amp; Sum Mo Maint</t>
  </si>
  <si>
    <t>Small Bus Web CDay Sum Mo Maint</t>
  </si>
  <si>
    <t>Small Bus Web Current Day per Item Det</t>
  </si>
  <si>
    <t>Small Bus Web Current Day per Item Sum</t>
  </si>
  <si>
    <t>Small Bus Web Pday Det &amp; Sum Mo Maint</t>
  </si>
  <si>
    <t>Small Bus Web Previous Day per Item Det</t>
  </si>
  <si>
    <t>Small Bus Web Previous Day per Item Sum</t>
  </si>
  <si>
    <t>Small Bus Web Token Mo Maintenance</t>
  </si>
  <si>
    <t>Small Bus Web Book Transfer Mo Maint</t>
  </si>
  <si>
    <t>Small Bus Web Acct Analysis PDF</t>
  </si>
  <si>
    <t>Small Bus Web Stop Payment Mo Maint</t>
  </si>
  <si>
    <t>Small Bus Web Wires Mo Maintenance</t>
  </si>
  <si>
    <t>Small Bus Web Ext Messaging Mo Maint</t>
  </si>
  <si>
    <t>Small Bus Web Fedwire Non-Repetitive</t>
  </si>
  <si>
    <t>Small Bus Web Internal Transfer</t>
  </si>
  <si>
    <t>Small Bus Web Drawdown</t>
  </si>
  <si>
    <t>Small Bus Web Image Retrieved</t>
  </si>
  <si>
    <t>LBX Monthly Maint</t>
  </si>
  <si>
    <t>LBX per Item</t>
  </si>
  <si>
    <t>LBX Scannable Item</t>
  </si>
  <si>
    <t>LBX Deposit</t>
  </si>
  <si>
    <t>LBX Image Document</t>
  </si>
  <si>
    <t>LBX Data Keystroke</t>
  </si>
  <si>
    <t>LBX Manual Sort</t>
  </si>
  <si>
    <t>LBX Invoice Balance</t>
  </si>
  <si>
    <t>LBX Multi Payment</t>
  </si>
  <si>
    <t>LBX Image Monthly</t>
  </si>
  <si>
    <t>LBX Image Report</t>
  </si>
  <si>
    <t>LBX Fax Detail</t>
  </si>
  <si>
    <t>LBX Manual Mail</t>
  </si>
  <si>
    <t>LBX PO Box Rental</t>
  </si>
  <si>
    <t>LBX Rejected Item</t>
  </si>
  <si>
    <t>LBX Image per Check</t>
  </si>
  <si>
    <t>LBX Stop List File Month</t>
  </si>
  <si>
    <t>LBX Payee Verif (1-10)</t>
  </si>
  <si>
    <t>LBX Non-Std Payee Verif</t>
  </si>
  <si>
    <t>LBX Data Trans per Mnth</t>
  </si>
  <si>
    <t>LBX Data Tansm per Item</t>
  </si>
  <si>
    <t>LBX Image Trans Monthly</t>
  </si>
  <si>
    <t>LBX Image Tran per Check</t>
  </si>
  <si>
    <t>LBX Image Tran per Doc</t>
  </si>
  <si>
    <t>LBX Exception Review Mnt</t>
  </si>
  <si>
    <t>LBX Exception Review Item</t>
  </si>
  <si>
    <t>LBX Split Dep Per Acct</t>
  </si>
  <si>
    <t>LBX 7 Year Archive per Item</t>
  </si>
  <si>
    <t>LBX Stop List File per Item</t>
  </si>
  <si>
    <t>SUBTOTAL MISC. &amp; OTHER CHARGES</t>
  </si>
  <si>
    <t>Specify(Fill in Name)</t>
  </si>
  <si>
    <t>Special Notes/Comments</t>
  </si>
  <si>
    <t>Instructions: Enter a Unit Price of Each Servic e Description for our 12 month average.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</si>
</sst>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2" applyNumberFormat="1" applyFont="1" applyProtection="1">
      <protection locked="0"/>
    </xf>
    <xf numFmtId="164" fontId="2" fillId="2" borderId="0" xfId="2" applyNumberFormat="1" applyFont="1" applyFill="1" applyProtection="1"/>
    <xf numFmtId="164" fontId="0" fillId="3" borderId="0" xfId="2" applyNumberFormat="1" applyFont="1" applyFill="1" applyProtection="1"/>
    <xf numFmtId="164" fontId="0" fillId="0" borderId="0" xfId="2" applyNumberFormat="1" applyFont="1" applyProtection="1"/>
    <xf numFmtId="164" fontId="0" fillId="5" borderId="0" xfId="2" applyNumberFormat="1" applyFont="1" applyFill="1" applyProtection="1"/>
    <xf numFmtId="164" fontId="3" fillId="4" borderId="1" xfId="2" applyNumberFormat="1" applyFont="1" applyFill="1" applyBorder="1" applyProtection="1"/>
    <xf numFmtId="0" fontId="2" fillId="2" borderId="0" xfId="0" applyFont="1" applyFill="1"/>
    <xf numFmtId="3" fontId="2" fillId="2" borderId="0" xfId="1" applyNumberFormat="1" applyFont="1" applyFill="1" applyAlignment="1" applyProtection="1">
      <alignment horizontal="right"/>
    </xf>
    <xf numFmtId="0" fontId="0" fillId="3" borderId="0" xfId="0" applyFill="1"/>
    <xf numFmtId="0" fontId="3" fillId="3" borderId="0" xfId="0" applyFont="1" applyFill="1"/>
    <xf numFmtId="3" fontId="0" fillId="3" borderId="0" xfId="1" applyNumberFormat="1" applyFont="1" applyFill="1" applyAlignment="1" applyProtection="1">
      <alignment horizontal="right"/>
    </xf>
    <xf numFmtId="3" fontId="0" fillId="0" borderId="0" xfId="1" applyNumberFormat="1" applyFont="1" applyAlignment="1" applyProtection="1">
      <alignment horizontal="right"/>
    </xf>
    <xf numFmtId="0" fontId="0" fillId="5" borderId="0" xfId="0" applyFill="1"/>
    <xf numFmtId="3" fontId="0" fillId="5" borderId="0" xfId="1" applyNumberFormat="1" applyFont="1" applyFill="1" applyAlignment="1" applyProtection="1">
      <alignment horizontal="right"/>
    </xf>
    <xf numFmtId="0" fontId="0" fillId="0" borderId="0" xfId="0" applyAlignment="1">
      <alignment horizontal="left" indent="2"/>
    </xf>
    <xf numFmtId="0" fontId="0" fillId="5" borderId="0" xfId="0" applyFill="1" applyAlignment="1">
      <alignment horizontal="left" indent="2"/>
    </xf>
    <xf numFmtId="0" fontId="0" fillId="0" borderId="0" xfId="0" quotePrefix="1"/>
    <xf numFmtId="0" fontId="3" fillId="4" borderId="1" xfId="0" applyFont="1" applyFill="1" applyBorder="1"/>
    <xf numFmtId="3" fontId="3" fillId="4" borderId="1" xfId="1" applyNumberFormat="1" applyFont="1" applyFill="1" applyBorder="1" applyAlignment="1" applyProtection="1">
      <alignment horizontal="right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3" fontId="0" fillId="0" borderId="0" xfId="1" applyNumberFormat="1" applyFont="1" applyAlignment="1" applyProtection="1">
      <alignment horizontal="right"/>
      <protection locked="0"/>
    </xf>
    <xf numFmtId="0" fontId="5" fillId="0" borderId="0" xfId="0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C383A-AD0F-451E-8326-2ACE27347847}">
  <dimension ref="A1:H289"/>
  <sheetViews>
    <sheetView tabSelected="1" topLeftCell="A218" workbookViewId="0">
      <selection activeCell="F278" sqref="F278"/>
    </sheetView>
  </sheetViews>
  <sheetFormatPr defaultRowHeight="14.4" x14ac:dyDescent="0.3"/>
  <cols>
    <col min="3" max="3" width="34.109375" customWidth="1"/>
    <col min="4" max="4" width="17.109375" bestFit="1" customWidth="1"/>
    <col min="5" max="5" width="11.21875" style="12" bestFit="1" customWidth="1"/>
    <col min="6" max="6" width="12.77734375" style="4" customWidth="1"/>
    <col min="7" max="7" width="14" style="4" customWidth="1"/>
    <col min="8" max="8" width="24.88671875" bestFit="1" customWidth="1"/>
  </cols>
  <sheetData>
    <row r="1" spans="1:8" x14ac:dyDescent="0.3">
      <c r="A1" s="23" t="s">
        <v>385</v>
      </c>
      <c r="B1" s="23"/>
      <c r="C1" s="23"/>
      <c r="D1" s="23"/>
      <c r="E1" s="23"/>
      <c r="F1" s="23"/>
      <c r="G1" s="23"/>
      <c r="H1" s="23"/>
    </row>
    <row r="2" spans="1:8" x14ac:dyDescent="0.3">
      <c r="A2" s="23"/>
      <c r="B2" s="23"/>
      <c r="C2" s="23"/>
      <c r="D2" s="23"/>
      <c r="E2" s="23"/>
      <c r="F2" s="23"/>
      <c r="G2" s="23"/>
      <c r="H2" s="23"/>
    </row>
    <row r="3" spans="1:8" x14ac:dyDescent="0.3">
      <c r="A3" s="7" t="s">
        <v>69</v>
      </c>
      <c r="B3" s="7"/>
      <c r="C3" s="7" t="s">
        <v>70</v>
      </c>
      <c r="D3" s="7"/>
      <c r="E3" s="8" t="s">
        <v>1</v>
      </c>
      <c r="F3" s="2" t="s">
        <v>266</v>
      </c>
      <c r="G3" s="2" t="s">
        <v>267</v>
      </c>
      <c r="H3" s="2" t="s">
        <v>384</v>
      </c>
    </row>
    <row r="4" spans="1:8" x14ac:dyDescent="0.3">
      <c r="A4" s="9"/>
      <c r="B4" s="9"/>
      <c r="C4" s="10" t="s">
        <v>0</v>
      </c>
      <c r="D4" s="9"/>
      <c r="E4" s="11"/>
      <c r="F4" s="3"/>
      <c r="G4" s="3"/>
      <c r="H4" s="3"/>
    </row>
    <row r="5" spans="1:8" x14ac:dyDescent="0.3">
      <c r="A5" t="s">
        <v>2</v>
      </c>
      <c r="C5" t="s">
        <v>3</v>
      </c>
      <c r="E5" s="12">
        <v>33</v>
      </c>
      <c r="F5" s="1"/>
      <c r="G5" s="4">
        <f>E5*F5</f>
        <v>0</v>
      </c>
      <c r="H5" s="20"/>
    </row>
    <row r="6" spans="1:8" x14ac:dyDescent="0.3">
      <c r="A6" t="s">
        <v>4</v>
      </c>
      <c r="C6" t="s">
        <v>5</v>
      </c>
      <c r="E6" s="12">
        <v>112.19</v>
      </c>
      <c r="F6" s="1"/>
      <c r="G6" s="4">
        <f t="shared" ref="G6:G25" si="0">E6*F6</f>
        <v>0</v>
      </c>
      <c r="H6" s="20"/>
    </row>
    <row r="7" spans="1:8" x14ac:dyDescent="0.3">
      <c r="A7" t="s">
        <v>4</v>
      </c>
      <c r="C7" t="s">
        <v>6</v>
      </c>
      <c r="E7" s="12">
        <v>573.41</v>
      </c>
      <c r="F7" s="1"/>
      <c r="G7" s="4">
        <f t="shared" si="0"/>
        <v>0</v>
      </c>
      <c r="H7" s="20"/>
    </row>
    <row r="8" spans="1:8" x14ac:dyDescent="0.3">
      <c r="A8" t="s">
        <v>7</v>
      </c>
      <c r="C8" t="s">
        <v>8</v>
      </c>
      <c r="E8" s="12">
        <v>24534.44</v>
      </c>
      <c r="F8" s="1"/>
      <c r="G8" s="4">
        <f t="shared" si="0"/>
        <v>0</v>
      </c>
      <c r="H8" s="20"/>
    </row>
    <row r="9" spans="1:8" x14ac:dyDescent="0.3">
      <c r="A9" t="s">
        <v>7</v>
      </c>
      <c r="C9" t="s">
        <v>9</v>
      </c>
      <c r="E9" s="12">
        <v>520.07000000000005</v>
      </c>
      <c r="F9" s="1"/>
      <c r="G9" s="4">
        <f t="shared" si="0"/>
        <v>0</v>
      </c>
      <c r="H9" s="20"/>
    </row>
    <row r="10" spans="1:8" x14ac:dyDescent="0.3">
      <c r="A10" t="s">
        <v>10</v>
      </c>
      <c r="C10" t="s">
        <v>11</v>
      </c>
      <c r="E10" s="12">
        <v>40423.949999999997</v>
      </c>
      <c r="F10" s="1"/>
      <c r="G10" s="4">
        <f t="shared" si="0"/>
        <v>0</v>
      </c>
      <c r="H10" s="20"/>
    </row>
    <row r="11" spans="1:8" x14ac:dyDescent="0.3">
      <c r="A11" t="s">
        <v>12</v>
      </c>
      <c r="C11" t="s">
        <v>13</v>
      </c>
      <c r="E11" s="12">
        <v>187.48999999999998</v>
      </c>
      <c r="F11" s="1"/>
      <c r="G11" s="4">
        <f t="shared" si="0"/>
        <v>0</v>
      </c>
      <c r="H11" s="20"/>
    </row>
    <row r="12" spans="1:8" x14ac:dyDescent="0.3">
      <c r="A12" t="s">
        <v>14</v>
      </c>
      <c r="C12" t="s">
        <v>15</v>
      </c>
      <c r="E12" s="12">
        <v>31.94</v>
      </c>
      <c r="F12" s="1"/>
      <c r="G12" s="4">
        <f t="shared" si="0"/>
        <v>0</v>
      </c>
      <c r="H12" s="20"/>
    </row>
    <row r="13" spans="1:8" x14ac:dyDescent="0.3">
      <c r="A13" t="s">
        <v>16</v>
      </c>
      <c r="C13" t="s">
        <v>17</v>
      </c>
      <c r="E13" s="12">
        <v>121.07</v>
      </c>
      <c r="F13" s="1"/>
      <c r="G13" s="4">
        <f t="shared" si="0"/>
        <v>0</v>
      </c>
      <c r="H13" s="20"/>
    </row>
    <row r="14" spans="1:8" x14ac:dyDescent="0.3">
      <c r="A14" t="s">
        <v>18</v>
      </c>
      <c r="C14" t="s">
        <v>19</v>
      </c>
      <c r="E14" s="12">
        <v>1</v>
      </c>
      <c r="F14" s="1"/>
      <c r="G14" s="4">
        <f t="shared" si="0"/>
        <v>0</v>
      </c>
      <c r="H14" s="20"/>
    </row>
    <row r="15" spans="1:8" x14ac:dyDescent="0.3">
      <c r="A15" t="s">
        <v>20</v>
      </c>
      <c r="C15" t="s">
        <v>21</v>
      </c>
      <c r="E15" s="12">
        <v>119.66</v>
      </c>
      <c r="F15" s="1"/>
      <c r="G15" s="4">
        <f t="shared" si="0"/>
        <v>0</v>
      </c>
      <c r="H15" s="20"/>
    </row>
    <row r="16" spans="1:8" x14ac:dyDescent="0.3">
      <c r="A16" t="s">
        <v>22</v>
      </c>
      <c r="C16" t="s">
        <v>23</v>
      </c>
      <c r="E16" s="12">
        <v>51</v>
      </c>
      <c r="F16" s="1"/>
      <c r="G16" s="4">
        <f t="shared" si="0"/>
        <v>0</v>
      </c>
      <c r="H16" s="20"/>
    </row>
    <row r="17" spans="1:8" x14ac:dyDescent="0.3">
      <c r="A17" t="s">
        <v>24</v>
      </c>
      <c r="C17" t="s">
        <v>25</v>
      </c>
      <c r="E17" s="12">
        <v>0.56999999999999995</v>
      </c>
      <c r="F17" s="1"/>
      <c r="G17" s="4">
        <f t="shared" si="0"/>
        <v>0</v>
      </c>
      <c r="H17" s="20"/>
    </row>
    <row r="18" spans="1:8" x14ac:dyDescent="0.3">
      <c r="A18" t="s">
        <v>26</v>
      </c>
      <c r="C18" t="s">
        <v>27</v>
      </c>
      <c r="E18" s="12">
        <v>119.66</v>
      </c>
      <c r="F18" s="1"/>
      <c r="G18" s="4">
        <f t="shared" si="0"/>
        <v>0</v>
      </c>
      <c r="H18" s="20"/>
    </row>
    <row r="19" spans="1:8" x14ac:dyDescent="0.3">
      <c r="A19" t="s">
        <v>28</v>
      </c>
      <c r="C19" t="s">
        <v>253</v>
      </c>
      <c r="E19" s="12">
        <v>89088.02</v>
      </c>
      <c r="F19" s="1"/>
      <c r="G19" s="4">
        <f t="shared" si="0"/>
        <v>0</v>
      </c>
      <c r="H19" s="20"/>
    </row>
    <row r="20" spans="1:8" x14ac:dyDescent="0.3">
      <c r="A20" t="s">
        <v>29</v>
      </c>
      <c r="C20" t="s">
        <v>30</v>
      </c>
      <c r="E20" s="12">
        <v>5</v>
      </c>
      <c r="F20" s="1"/>
      <c r="G20" s="4">
        <f t="shared" si="0"/>
        <v>0</v>
      </c>
      <c r="H20" s="20"/>
    </row>
    <row r="21" spans="1:8" x14ac:dyDescent="0.3">
      <c r="A21" t="s">
        <v>31</v>
      </c>
      <c r="C21" t="s">
        <v>32</v>
      </c>
      <c r="E21" s="12">
        <v>27</v>
      </c>
      <c r="F21" s="1"/>
      <c r="G21" s="4">
        <f t="shared" si="0"/>
        <v>0</v>
      </c>
      <c r="H21" s="20"/>
    </row>
    <row r="22" spans="1:8" x14ac:dyDescent="0.3">
      <c r="A22" t="s">
        <v>29</v>
      </c>
      <c r="C22" t="s">
        <v>33</v>
      </c>
      <c r="E22" s="12">
        <v>1</v>
      </c>
      <c r="F22" s="1"/>
      <c r="G22" s="4">
        <f t="shared" si="0"/>
        <v>0</v>
      </c>
      <c r="H22" s="20"/>
    </row>
    <row r="23" spans="1:8" x14ac:dyDescent="0.3">
      <c r="A23" t="s">
        <v>34</v>
      </c>
      <c r="C23" t="s">
        <v>35</v>
      </c>
      <c r="E23" s="12">
        <v>0.16</v>
      </c>
      <c r="F23" s="1"/>
      <c r="G23" s="4">
        <f t="shared" si="0"/>
        <v>0</v>
      </c>
      <c r="H23" s="20"/>
    </row>
    <row r="24" spans="1:8" x14ac:dyDescent="0.3">
      <c r="A24" t="s">
        <v>36</v>
      </c>
      <c r="C24" t="s">
        <v>37</v>
      </c>
      <c r="E24" s="12">
        <v>1.73</v>
      </c>
      <c r="F24" s="1"/>
      <c r="G24" s="4">
        <f t="shared" si="0"/>
        <v>0</v>
      </c>
      <c r="H24" s="20"/>
    </row>
    <row r="25" spans="1:8" x14ac:dyDescent="0.3">
      <c r="A25" t="s">
        <v>38</v>
      </c>
      <c r="C25" t="s">
        <v>39</v>
      </c>
      <c r="E25" s="12">
        <v>0.24</v>
      </c>
      <c r="F25" s="1"/>
      <c r="G25" s="4">
        <f t="shared" si="0"/>
        <v>0</v>
      </c>
      <c r="H25" s="20"/>
    </row>
    <row r="26" spans="1:8" x14ac:dyDescent="0.3">
      <c r="A26" s="13" t="s">
        <v>285</v>
      </c>
      <c r="B26" s="13"/>
      <c r="C26" s="13"/>
      <c r="D26" s="13"/>
      <c r="E26" s="14"/>
      <c r="F26" s="5"/>
      <c r="G26" s="5">
        <f>SUM(G5:G25)</f>
        <v>0</v>
      </c>
      <c r="H26" s="20"/>
    </row>
    <row r="27" spans="1:8" x14ac:dyDescent="0.3">
      <c r="A27" s="9"/>
      <c r="B27" s="9"/>
      <c r="C27" s="10" t="s">
        <v>43</v>
      </c>
      <c r="D27" s="9"/>
      <c r="E27" s="11"/>
      <c r="F27" s="3"/>
      <c r="G27" s="3"/>
      <c r="H27" s="20"/>
    </row>
    <row r="28" spans="1:8" x14ac:dyDescent="0.3">
      <c r="A28" t="s">
        <v>44</v>
      </c>
      <c r="C28" t="s">
        <v>45</v>
      </c>
      <c r="E28" s="12">
        <v>6</v>
      </c>
      <c r="F28" s="1"/>
      <c r="G28" s="4">
        <f>E28*F28</f>
        <v>0</v>
      </c>
      <c r="H28" s="20"/>
    </row>
    <row r="29" spans="1:8" x14ac:dyDescent="0.3">
      <c r="A29" t="s">
        <v>46</v>
      </c>
      <c r="C29" t="s">
        <v>47</v>
      </c>
      <c r="E29" s="12">
        <v>24487.74</v>
      </c>
      <c r="F29" s="1"/>
      <c r="G29" s="4">
        <f t="shared" ref="G29:G49" si="1">E29*F29</f>
        <v>0</v>
      </c>
      <c r="H29" s="20"/>
    </row>
    <row r="30" spans="1:8" x14ac:dyDescent="0.3">
      <c r="A30" t="s">
        <v>44</v>
      </c>
      <c r="C30" t="s">
        <v>289</v>
      </c>
      <c r="E30" s="12">
        <v>3.54</v>
      </c>
      <c r="F30" s="1"/>
      <c r="G30" s="4">
        <f t="shared" si="1"/>
        <v>0</v>
      </c>
      <c r="H30" s="20"/>
    </row>
    <row r="31" spans="1:8" x14ac:dyDescent="0.3">
      <c r="A31" t="s">
        <v>46</v>
      </c>
      <c r="C31" t="s">
        <v>290</v>
      </c>
      <c r="E31" s="12">
        <v>6.06</v>
      </c>
      <c r="F31" s="1"/>
      <c r="G31" s="4">
        <f t="shared" si="1"/>
        <v>0</v>
      </c>
      <c r="H31" s="20"/>
    </row>
    <row r="32" spans="1:8" x14ac:dyDescent="0.3">
      <c r="A32" t="s">
        <v>48</v>
      </c>
      <c r="C32" t="s">
        <v>291</v>
      </c>
      <c r="E32" s="12">
        <v>56.06</v>
      </c>
      <c r="F32" s="1"/>
      <c r="G32" s="4">
        <f t="shared" si="1"/>
        <v>0</v>
      </c>
      <c r="H32" s="20"/>
    </row>
    <row r="33" spans="1:8" x14ac:dyDescent="0.3">
      <c r="A33" t="s">
        <v>49</v>
      </c>
      <c r="C33" t="s">
        <v>292</v>
      </c>
      <c r="E33" s="12">
        <v>342.97</v>
      </c>
      <c r="F33" s="1"/>
      <c r="G33" s="4">
        <f t="shared" si="1"/>
        <v>0</v>
      </c>
      <c r="H33" s="20"/>
    </row>
    <row r="34" spans="1:8" x14ac:dyDescent="0.3">
      <c r="A34" t="s">
        <v>50</v>
      </c>
      <c r="C34" t="s">
        <v>293</v>
      </c>
      <c r="E34" s="12">
        <v>24.75</v>
      </c>
      <c r="F34" s="1"/>
      <c r="G34" s="4">
        <f t="shared" si="1"/>
        <v>0</v>
      </c>
      <c r="H34" s="20"/>
    </row>
    <row r="35" spans="1:8" x14ac:dyDescent="0.3">
      <c r="A35" t="s">
        <v>51</v>
      </c>
      <c r="C35" t="s">
        <v>294</v>
      </c>
      <c r="E35" s="12">
        <v>95.23</v>
      </c>
      <c r="F35" s="1"/>
      <c r="G35" s="4">
        <f t="shared" si="1"/>
        <v>0</v>
      </c>
      <c r="H35" s="20"/>
    </row>
    <row r="36" spans="1:8" x14ac:dyDescent="0.3">
      <c r="A36" t="s">
        <v>52</v>
      </c>
      <c r="C36" t="s">
        <v>295</v>
      </c>
      <c r="E36" s="12">
        <v>137.15</v>
      </c>
      <c r="F36" s="1"/>
      <c r="G36" s="4">
        <f t="shared" si="1"/>
        <v>0</v>
      </c>
      <c r="H36" s="20"/>
    </row>
    <row r="37" spans="1:8" x14ac:dyDescent="0.3">
      <c r="A37" t="s">
        <v>53</v>
      </c>
      <c r="C37" t="s">
        <v>296</v>
      </c>
      <c r="E37" s="12">
        <v>39106.33</v>
      </c>
      <c r="F37" s="1"/>
      <c r="G37" s="4">
        <f t="shared" si="1"/>
        <v>0</v>
      </c>
      <c r="H37" s="20"/>
    </row>
    <row r="38" spans="1:8" x14ac:dyDescent="0.3">
      <c r="A38" t="s">
        <v>54</v>
      </c>
      <c r="C38" t="s">
        <v>297</v>
      </c>
      <c r="E38" s="12">
        <v>6</v>
      </c>
      <c r="F38" s="1"/>
      <c r="G38" s="4">
        <f t="shared" si="1"/>
        <v>0</v>
      </c>
      <c r="H38" s="20"/>
    </row>
    <row r="39" spans="1:8" x14ac:dyDescent="0.3">
      <c r="A39" t="s">
        <v>54</v>
      </c>
      <c r="C39" t="s">
        <v>298</v>
      </c>
      <c r="E39" s="12">
        <v>6</v>
      </c>
      <c r="F39" s="1"/>
      <c r="G39" s="4">
        <f t="shared" si="1"/>
        <v>0</v>
      </c>
      <c r="H39" s="20"/>
    </row>
    <row r="40" spans="1:8" x14ac:dyDescent="0.3">
      <c r="A40" t="s">
        <v>54</v>
      </c>
      <c r="C40" t="s">
        <v>299</v>
      </c>
      <c r="E40" s="12">
        <v>12632</v>
      </c>
      <c r="F40" s="1"/>
      <c r="G40" s="4">
        <f t="shared" si="1"/>
        <v>0</v>
      </c>
      <c r="H40" s="20"/>
    </row>
    <row r="41" spans="1:8" x14ac:dyDescent="0.3">
      <c r="A41" t="s">
        <v>55</v>
      </c>
      <c r="C41" t="s">
        <v>56</v>
      </c>
      <c r="E41" s="12">
        <v>136.64999999999998</v>
      </c>
      <c r="F41" s="1"/>
      <c r="G41" s="4">
        <f t="shared" si="1"/>
        <v>0</v>
      </c>
      <c r="H41" s="20"/>
    </row>
    <row r="42" spans="1:8" x14ac:dyDescent="0.3">
      <c r="A42" t="s">
        <v>57</v>
      </c>
      <c r="C42" t="s">
        <v>58</v>
      </c>
      <c r="E42" s="12">
        <v>146.38999999999999</v>
      </c>
      <c r="F42" s="1"/>
      <c r="G42" s="4">
        <f t="shared" si="1"/>
        <v>0</v>
      </c>
      <c r="H42" s="20"/>
    </row>
    <row r="43" spans="1:8" x14ac:dyDescent="0.3">
      <c r="A43" t="s">
        <v>57</v>
      </c>
      <c r="C43" t="s">
        <v>59</v>
      </c>
      <c r="E43" s="12">
        <v>24705.23</v>
      </c>
      <c r="F43" s="1"/>
      <c r="G43" s="4">
        <f t="shared" si="1"/>
        <v>0</v>
      </c>
      <c r="H43" s="20"/>
    </row>
    <row r="44" spans="1:8" x14ac:dyDescent="0.3">
      <c r="A44" t="s">
        <v>60</v>
      </c>
      <c r="C44" t="s">
        <v>61</v>
      </c>
      <c r="E44" s="12">
        <v>5</v>
      </c>
      <c r="F44" s="1"/>
      <c r="G44" s="4">
        <f t="shared" si="1"/>
        <v>0</v>
      </c>
      <c r="H44" s="20"/>
    </row>
    <row r="45" spans="1:8" x14ac:dyDescent="0.3">
      <c r="A45" t="s">
        <v>60</v>
      </c>
      <c r="C45" t="s">
        <v>62</v>
      </c>
      <c r="E45" s="12">
        <v>24487.74</v>
      </c>
      <c r="F45" s="1"/>
      <c r="G45" s="4">
        <f t="shared" si="1"/>
        <v>0</v>
      </c>
      <c r="H45" s="20"/>
    </row>
    <row r="46" spans="1:8" x14ac:dyDescent="0.3">
      <c r="A46" t="s">
        <v>63</v>
      </c>
      <c r="C46" t="s">
        <v>64</v>
      </c>
      <c r="E46" s="12">
        <v>5.18</v>
      </c>
      <c r="F46" s="1"/>
      <c r="G46" s="4">
        <f t="shared" si="1"/>
        <v>0</v>
      </c>
      <c r="H46" s="20"/>
    </row>
    <row r="47" spans="1:8" x14ac:dyDescent="0.3">
      <c r="A47" t="s">
        <v>65</v>
      </c>
      <c r="C47" t="s">
        <v>66</v>
      </c>
      <c r="E47" s="12">
        <v>22214.880000000001</v>
      </c>
      <c r="F47" s="1"/>
      <c r="G47" s="4">
        <f t="shared" si="1"/>
        <v>0</v>
      </c>
      <c r="H47" s="20"/>
    </row>
    <row r="48" spans="1:8" x14ac:dyDescent="0.3">
      <c r="A48" t="s">
        <v>63</v>
      </c>
      <c r="C48" t="s">
        <v>300</v>
      </c>
      <c r="E48" s="12">
        <v>189.73</v>
      </c>
      <c r="F48" s="1"/>
      <c r="G48" s="4">
        <f t="shared" si="1"/>
        <v>0</v>
      </c>
      <c r="H48" s="20"/>
    </row>
    <row r="49" spans="1:8" x14ac:dyDescent="0.3">
      <c r="A49" t="s">
        <v>67</v>
      </c>
      <c r="C49" t="s">
        <v>68</v>
      </c>
      <c r="E49" s="12">
        <v>6</v>
      </c>
      <c r="F49" s="1"/>
      <c r="G49" s="4">
        <f t="shared" si="1"/>
        <v>0</v>
      </c>
      <c r="H49" s="20"/>
    </row>
    <row r="50" spans="1:8" x14ac:dyDescent="0.3">
      <c r="A50" s="13" t="s">
        <v>284</v>
      </c>
      <c r="B50" s="13"/>
      <c r="C50" s="13"/>
      <c r="D50" s="13"/>
      <c r="E50" s="14"/>
      <c r="F50" s="5"/>
      <c r="G50" s="5">
        <f>SUM(G28:G49)</f>
        <v>0</v>
      </c>
      <c r="H50" s="20"/>
    </row>
    <row r="51" spans="1:8" x14ac:dyDescent="0.3">
      <c r="A51" s="9"/>
      <c r="B51" s="9"/>
      <c r="C51" s="10" t="s">
        <v>100</v>
      </c>
      <c r="D51" s="9"/>
      <c r="E51" s="11"/>
      <c r="F51" s="3"/>
      <c r="G51" s="3"/>
      <c r="H51" s="20"/>
    </row>
    <row r="52" spans="1:8" x14ac:dyDescent="0.3">
      <c r="A52" t="s">
        <v>71</v>
      </c>
      <c r="C52" t="s">
        <v>301</v>
      </c>
      <c r="E52" s="12" t="s">
        <v>260</v>
      </c>
      <c r="H52" s="20"/>
    </row>
    <row r="53" spans="1:8" x14ac:dyDescent="0.3">
      <c r="A53" t="s">
        <v>71</v>
      </c>
      <c r="C53" s="15" t="s">
        <v>40</v>
      </c>
      <c r="E53" s="12">
        <v>1</v>
      </c>
      <c r="F53" s="1"/>
      <c r="G53" s="4">
        <f>E53*F53</f>
        <v>0</v>
      </c>
      <c r="H53" s="20"/>
    </row>
    <row r="54" spans="1:8" x14ac:dyDescent="0.3">
      <c r="A54" t="s">
        <v>71</v>
      </c>
      <c r="C54" s="15" t="s">
        <v>41</v>
      </c>
      <c r="E54" s="12">
        <v>23.32</v>
      </c>
      <c r="F54" s="1"/>
      <c r="G54" s="4">
        <f t="shared" ref="G54:G59" si="2">E54*F54</f>
        <v>0</v>
      </c>
      <c r="H54" s="20"/>
    </row>
    <row r="55" spans="1:8" x14ac:dyDescent="0.3">
      <c r="A55" t="s">
        <v>71</v>
      </c>
      <c r="C55" t="s">
        <v>336</v>
      </c>
      <c r="E55" s="12">
        <v>2</v>
      </c>
      <c r="F55" s="1"/>
      <c r="G55" s="4">
        <f t="shared" si="2"/>
        <v>0</v>
      </c>
      <c r="H55" s="20"/>
    </row>
    <row r="56" spans="1:8" x14ac:dyDescent="0.3">
      <c r="A56" t="s">
        <v>72</v>
      </c>
      <c r="C56" t="s">
        <v>337</v>
      </c>
      <c r="E56" s="12">
        <v>0</v>
      </c>
      <c r="F56" s="1"/>
      <c r="G56" s="4">
        <f t="shared" si="2"/>
        <v>0</v>
      </c>
      <c r="H56" s="20"/>
    </row>
    <row r="57" spans="1:8" x14ac:dyDescent="0.3">
      <c r="A57" t="s">
        <v>72</v>
      </c>
      <c r="C57" s="15" t="s">
        <v>75</v>
      </c>
      <c r="E57" s="12">
        <v>0</v>
      </c>
      <c r="F57" s="1"/>
      <c r="G57" s="4">
        <f t="shared" si="2"/>
        <v>0</v>
      </c>
      <c r="H57" s="20"/>
    </row>
    <row r="58" spans="1:8" x14ac:dyDescent="0.3">
      <c r="A58" t="s">
        <v>72</v>
      </c>
      <c r="C58" s="15" t="s">
        <v>76</v>
      </c>
      <c r="E58" s="12">
        <v>0</v>
      </c>
      <c r="F58" s="1"/>
      <c r="G58" s="4">
        <f t="shared" si="2"/>
        <v>0</v>
      </c>
      <c r="H58" s="20"/>
    </row>
    <row r="59" spans="1:8" x14ac:dyDescent="0.3">
      <c r="A59" t="s">
        <v>71</v>
      </c>
      <c r="C59" t="s">
        <v>302</v>
      </c>
      <c r="E59" s="12">
        <v>20468.23</v>
      </c>
      <c r="F59" s="1"/>
      <c r="G59" s="4">
        <f t="shared" si="2"/>
        <v>0</v>
      </c>
      <c r="H59" s="20"/>
    </row>
    <row r="60" spans="1:8" x14ac:dyDescent="0.3">
      <c r="A60" t="s">
        <v>73</v>
      </c>
      <c r="C60" t="s">
        <v>338</v>
      </c>
      <c r="E60" s="12" t="s">
        <v>260</v>
      </c>
      <c r="H60" s="20"/>
    </row>
    <row r="61" spans="1:8" x14ac:dyDescent="0.3">
      <c r="A61" t="s">
        <v>73</v>
      </c>
      <c r="C61" s="15" t="s">
        <v>77</v>
      </c>
      <c r="E61" s="12">
        <v>472.66</v>
      </c>
      <c r="F61" s="1"/>
      <c r="G61" s="4">
        <f>E61*F61</f>
        <v>0</v>
      </c>
      <c r="H61" s="20"/>
    </row>
    <row r="62" spans="1:8" x14ac:dyDescent="0.3">
      <c r="A62" t="s">
        <v>73</v>
      </c>
      <c r="C62" s="15" t="s">
        <v>78</v>
      </c>
      <c r="E62" s="12">
        <v>0</v>
      </c>
      <c r="F62" s="1"/>
      <c r="G62" s="4">
        <f t="shared" ref="G62:G64" si="3">E62*F62</f>
        <v>0</v>
      </c>
      <c r="H62" s="20"/>
    </row>
    <row r="63" spans="1:8" x14ac:dyDescent="0.3">
      <c r="A63" t="s">
        <v>72</v>
      </c>
      <c r="C63" t="s">
        <v>339</v>
      </c>
      <c r="E63" s="12">
        <v>840.07</v>
      </c>
      <c r="F63" s="1"/>
      <c r="G63" s="4">
        <f t="shared" si="3"/>
        <v>0</v>
      </c>
      <c r="H63" s="20"/>
    </row>
    <row r="64" spans="1:8" x14ac:dyDescent="0.3">
      <c r="A64" t="s">
        <v>74</v>
      </c>
      <c r="C64" t="s">
        <v>303</v>
      </c>
      <c r="E64" s="12">
        <v>23.66</v>
      </c>
      <c r="F64" s="1"/>
      <c r="G64" s="4">
        <f t="shared" si="3"/>
        <v>0</v>
      </c>
      <c r="H64" s="20"/>
    </row>
    <row r="65" spans="1:8" x14ac:dyDescent="0.3">
      <c r="A65" t="s">
        <v>71</v>
      </c>
      <c r="C65" t="s">
        <v>304</v>
      </c>
      <c r="E65" s="12" t="s">
        <v>260</v>
      </c>
      <c r="H65" s="20"/>
    </row>
    <row r="66" spans="1:8" x14ac:dyDescent="0.3">
      <c r="A66" t="s">
        <v>71</v>
      </c>
      <c r="C66" s="15" t="s">
        <v>40</v>
      </c>
      <c r="E66" s="12">
        <v>1</v>
      </c>
      <c r="F66" s="1"/>
      <c r="G66" s="4">
        <f>E66*F66</f>
        <v>0</v>
      </c>
      <c r="H66" s="20"/>
    </row>
    <row r="67" spans="1:8" x14ac:dyDescent="0.3">
      <c r="A67" t="s">
        <v>71</v>
      </c>
      <c r="C67" s="15" t="s">
        <v>41</v>
      </c>
      <c r="E67" s="12">
        <v>28.08</v>
      </c>
      <c r="F67" s="1"/>
      <c r="G67" s="4">
        <f>E67*F67</f>
        <v>0</v>
      </c>
      <c r="H67" s="20"/>
    </row>
    <row r="68" spans="1:8" x14ac:dyDescent="0.3">
      <c r="A68" t="s">
        <v>71</v>
      </c>
      <c r="C68" t="s">
        <v>340</v>
      </c>
      <c r="E68" s="12" t="s">
        <v>260</v>
      </c>
      <c r="H68" s="20"/>
    </row>
    <row r="69" spans="1:8" x14ac:dyDescent="0.3">
      <c r="A69" t="s">
        <v>71</v>
      </c>
      <c r="C69" s="15" t="s">
        <v>40</v>
      </c>
      <c r="E69" s="12">
        <v>1</v>
      </c>
      <c r="F69" s="1"/>
      <c r="G69" s="4">
        <f>E69*F69</f>
        <v>0</v>
      </c>
      <c r="H69" s="20"/>
    </row>
    <row r="70" spans="1:8" x14ac:dyDescent="0.3">
      <c r="A70" t="s">
        <v>71</v>
      </c>
      <c r="C70" s="15" t="s">
        <v>79</v>
      </c>
      <c r="E70" s="12">
        <v>1.33</v>
      </c>
      <c r="F70" s="1"/>
      <c r="G70" s="4">
        <f t="shared" ref="G70:G71" si="4">E70*F70</f>
        <v>0</v>
      </c>
      <c r="H70" s="20"/>
    </row>
    <row r="71" spans="1:8" x14ac:dyDescent="0.3">
      <c r="A71" t="s">
        <v>71</v>
      </c>
      <c r="C71" t="s">
        <v>305</v>
      </c>
      <c r="E71" s="12">
        <v>34186.92</v>
      </c>
      <c r="F71" s="1"/>
      <c r="G71" s="4">
        <f t="shared" si="4"/>
        <v>0</v>
      </c>
      <c r="H71" s="20"/>
    </row>
    <row r="72" spans="1:8" x14ac:dyDescent="0.3">
      <c r="A72" t="s">
        <v>80</v>
      </c>
      <c r="C72" t="s">
        <v>341</v>
      </c>
      <c r="E72" s="12" t="s">
        <v>260</v>
      </c>
      <c r="H72" s="20"/>
    </row>
    <row r="73" spans="1:8" x14ac:dyDescent="0.3">
      <c r="A73" t="s">
        <v>80</v>
      </c>
      <c r="C73" s="15" t="s">
        <v>77</v>
      </c>
      <c r="E73" s="12">
        <v>472.99</v>
      </c>
      <c r="F73" s="1"/>
      <c r="G73" s="4">
        <f>E73*F73</f>
        <v>0</v>
      </c>
      <c r="H73" s="20"/>
    </row>
    <row r="74" spans="1:8" x14ac:dyDescent="0.3">
      <c r="A74" t="s">
        <v>80</v>
      </c>
      <c r="C74" s="15" t="s">
        <v>78</v>
      </c>
      <c r="E74" s="12">
        <v>0</v>
      </c>
      <c r="F74" s="1"/>
      <c r="G74" s="4">
        <f t="shared" ref="G74:G79" si="5">E74*F74</f>
        <v>0</v>
      </c>
      <c r="H74" s="20"/>
    </row>
    <row r="75" spans="1:8" x14ac:dyDescent="0.3">
      <c r="A75" t="s">
        <v>81</v>
      </c>
      <c r="C75" t="s">
        <v>342</v>
      </c>
      <c r="E75" s="12">
        <v>594</v>
      </c>
      <c r="F75" s="1"/>
      <c r="G75" s="4">
        <f t="shared" si="5"/>
        <v>0</v>
      </c>
      <c r="H75" s="20"/>
    </row>
    <row r="76" spans="1:8" x14ac:dyDescent="0.3">
      <c r="A76" t="s">
        <v>74</v>
      </c>
      <c r="C76" t="s">
        <v>306</v>
      </c>
      <c r="E76" s="12">
        <v>27.66</v>
      </c>
      <c r="F76" s="1"/>
      <c r="G76" s="4">
        <f t="shared" si="5"/>
        <v>0</v>
      </c>
      <c r="H76" s="20"/>
    </row>
    <row r="77" spans="1:8" x14ac:dyDescent="0.3">
      <c r="A77" t="s">
        <v>31</v>
      </c>
      <c r="C77" t="s">
        <v>82</v>
      </c>
      <c r="E77" s="12">
        <v>0.66</v>
      </c>
      <c r="F77" s="1"/>
      <c r="G77" s="4">
        <f t="shared" si="5"/>
        <v>0</v>
      </c>
      <c r="H77" s="20"/>
    </row>
    <row r="78" spans="1:8" x14ac:dyDescent="0.3">
      <c r="A78" t="s">
        <v>74</v>
      </c>
      <c r="C78" t="s">
        <v>83</v>
      </c>
      <c r="E78" s="12">
        <v>30.42</v>
      </c>
      <c r="F78" s="1"/>
      <c r="G78" s="4">
        <f t="shared" si="5"/>
        <v>0</v>
      </c>
      <c r="H78" s="20"/>
    </row>
    <row r="79" spans="1:8" x14ac:dyDescent="0.3">
      <c r="A79" t="s">
        <v>84</v>
      </c>
      <c r="C79" t="s">
        <v>85</v>
      </c>
      <c r="E79" s="12">
        <v>1</v>
      </c>
      <c r="F79" s="1"/>
      <c r="G79" s="4">
        <f t="shared" si="5"/>
        <v>0</v>
      </c>
      <c r="H79" s="20"/>
    </row>
    <row r="80" spans="1:8" x14ac:dyDescent="0.3">
      <c r="A80" t="s">
        <v>84</v>
      </c>
      <c r="C80" t="s">
        <v>86</v>
      </c>
      <c r="E80" s="12" t="s">
        <v>260</v>
      </c>
      <c r="H80" s="20"/>
    </row>
    <row r="81" spans="1:8" x14ac:dyDescent="0.3">
      <c r="A81" t="s">
        <v>84</v>
      </c>
      <c r="C81" s="15" t="s">
        <v>40</v>
      </c>
      <c r="E81" s="12">
        <v>1</v>
      </c>
      <c r="F81" s="1"/>
      <c r="G81" s="4">
        <f>E81*F81</f>
        <v>0</v>
      </c>
      <c r="H81" s="20"/>
    </row>
    <row r="82" spans="1:8" x14ac:dyDescent="0.3">
      <c r="A82" t="s">
        <v>84</v>
      </c>
      <c r="C82" s="15" t="s">
        <v>41</v>
      </c>
      <c r="E82" s="12">
        <v>1</v>
      </c>
      <c r="F82" s="1"/>
      <c r="G82" s="4">
        <f t="shared" ref="G82:G87" si="6">E82*F82</f>
        <v>0</v>
      </c>
      <c r="H82" s="20"/>
    </row>
    <row r="83" spans="1:8" x14ac:dyDescent="0.3">
      <c r="A83" t="s">
        <v>84</v>
      </c>
      <c r="C83" t="s">
        <v>87</v>
      </c>
      <c r="E83" s="12">
        <v>2</v>
      </c>
      <c r="F83" s="1"/>
      <c r="G83" s="4">
        <f t="shared" si="6"/>
        <v>0</v>
      </c>
      <c r="H83" s="20"/>
    </row>
    <row r="84" spans="1:8" x14ac:dyDescent="0.3">
      <c r="A84" t="s">
        <v>84</v>
      </c>
      <c r="C84" t="s">
        <v>88</v>
      </c>
      <c r="E84" s="12">
        <v>2</v>
      </c>
      <c r="F84" s="1"/>
      <c r="G84" s="4">
        <f t="shared" si="6"/>
        <v>0</v>
      </c>
      <c r="H84" s="20"/>
    </row>
    <row r="85" spans="1:8" x14ac:dyDescent="0.3">
      <c r="A85" t="s">
        <v>89</v>
      </c>
      <c r="C85" t="s">
        <v>307</v>
      </c>
      <c r="E85" s="12">
        <v>0.66</v>
      </c>
      <c r="F85" s="1"/>
      <c r="G85" s="4">
        <f t="shared" si="6"/>
        <v>0</v>
      </c>
      <c r="H85" s="20"/>
    </row>
    <row r="86" spans="1:8" x14ac:dyDescent="0.3">
      <c r="A86" t="s">
        <v>90</v>
      </c>
      <c r="C86" t="s">
        <v>308</v>
      </c>
      <c r="E86" s="12">
        <v>31.41</v>
      </c>
      <c r="F86" s="1"/>
      <c r="G86" s="4">
        <f t="shared" si="6"/>
        <v>0</v>
      </c>
      <c r="H86" s="20"/>
    </row>
    <row r="87" spans="1:8" x14ac:dyDescent="0.3">
      <c r="A87" t="s">
        <v>90</v>
      </c>
      <c r="C87" t="s">
        <v>343</v>
      </c>
      <c r="E87" s="12">
        <v>5</v>
      </c>
      <c r="F87" s="1"/>
      <c r="G87" s="4">
        <f t="shared" si="6"/>
        <v>0</v>
      </c>
      <c r="H87" s="20"/>
    </row>
    <row r="88" spans="1:8" x14ac:dyDescent="0.3">
      <c r="A88" t="s">
        <v>91</v>
      </c>
      <c r="C88" t="s">
        <v>309</v>
      </c>
      <c r="F88" s="1"/>
      <c r="H88" s="20"/>
    </row>
    <row r="89" spans="1:8" x14ac:dyDescent="0.3">
      <c r="A89" t="s">
        <v>91</v>
      </c>
      <c r="C89" t="s">
        <v>310</v>
      </c>
      <c r="E89" s="12">
        <v>0.57999999999999996</v>
      </c>
      <c r="F89" s="1"/>
      <c r="G89" s="4">
        <f>E89*F89</f>
        <v>0</v>
      </c>
      <c r="H89" s="20"/>
    </row>
    <row r="90" spans="1:8" x14ac:dyDescent="0.3">
      <c r="A90" t="s">
        <v>92</v>
      </c>
      <c r="C90" t="s">
        <v>311</v>
      </c>
      <c r="E90" s="12">
        <v>0.24</v>
      </c>
      <c r="F90" s="1"/>
      <c r="G90" s="4">
        <f t="shared" ref="G90:G91" si="7">E90*F90</f>
        <v>0</v>
      </c>
      <c r="H90" s="20"/>
    </row>
    <row r="91" spans="1:8" x14ac:dyDescent="0.3">
      <c r="A91" t="s">
        <v>93</v>
      </c>
      <c r="C91" t="s">
        <v>306</v>
      </c>
      <c r="F91" s="1"/>
      <c r="G91" s="4">
        <f t="shared" si="7"/>
        <v>0</v>
      </c>
      <c r="H91" s="20"/>
    </row>
    <row r="92" spans="1:8" x14ac:dyDescent="0.3">
      <c r="A92" t="s">
        <v>74</v>
      </c>
      <c r="C92" t="s">
        <v>344</v>
      </c>
      <c r="E92" s="12">
        <v>2.33</v>
      </c>
      <c r="F92" s="1"/>
      <c r="H92" s="20"/>
    </row>
    <row r="93" spans="1:8" x14ac:dyDescent="0.3">
      <c r="A93" t="s">
        <v>74</v>
      </c>
      <c r="C93" t="s">
        <v>312</v>
      </c>
      <c r="E93" s="12" t="s">
        <v>260</v>
      </c>
      <c r="H93" s="20"/>
    </row>
    <row r="94" spans="1:8" x14ac:dyDescent="0.3">
      <c r="A94" t="s">
        <v>74</v>
      </c>
      <c r="C94" s="15" t="s">
        <v>40</v>
      </c>
      <c r="E94" s="12">
        <v>1</v>
      </c>
      <c r="F94" s="1"/>
      <c r="G94" s="4">
        <f>E94*F94</f>
        <v>0</v>
      </c>
      <c r="H94" s="20"/>
    </row>
    <row r="95" spans="1:8" x14ac:dyDescent="0.3">
      <c r="A95" t="s">
        <v>74</v>
      </c>
      <c r="C95" s="15" t="s">
        <v>41</v>
      </c>
      <c r="E95" s="12">
        <v>14.4</v>
      </c>
      <c r="F95" s="1"/>
      <c r="G95" s="4">
        <f t="shared" ref="G95:G96" si="8">E95*F95</f>
        <v>0</v>
      </c>
      <c r="H95" s="20"/>
    </row>
    <row r="96" spans="1:8" x14ac:dyDescent="0.3">
      <c r="A96" t="s">
        <v>74</v>
      </c>
      <c r="C96" t="s">
        <v>313</v>
      </c>
      <c r="E96" s="12">
        <v>99.05</v>
      </c>
      <c r="F96" s="1"/>
      <c r="G96" s="4">
        <f t="shared" si="8"/>
        <v>0</v>
      </c>
      <c r="H96" s="20"/>
    </row>
    <row r="97" spans="1:8" x14ac:dyDescent="0.3">
      <c r="A97" t="s">
        <v>74</v>
      </c>
      <c r="C97" t="s">
        <v>345</v>
      </c>
      <c r="E97" s="12" t="s">
        <v>260</v>
      </c>
      <c r="H97" s="20"/>
    </row>
    <row r="98" spans="1:8" x14ac:dyDescent="0.3">
      <c r="A98" t="s">
        <v>74</v>
      </c>
      <c r="C98" s="15" t="s">
        <v>40</v>
      </c>
      <c r="E98" s="12">
        <v>1</v>
      </c>
      <c r="F98" s="1"/>
      <c r="G98" s="4">
        <f>E98*F98</f>
        <v>0</v>
      </c>
      <c r="H98" s="20"/>
    </row>
    <row r="99" spans="1:8" x14ac:dyDescent="0.3">
      <c r="A99" t="s">
        <v>74</v>
      </c>
      <c r="C99" s="15" t="s">
        <v>41</v>
      </c>
      <c r="E99" s="12">
        <v>1.33</v>
      </c>
      <c r="F99" s="1"/>
      <c r="G99" s="4">
        <f t="shared" ref="G99:G100" si="9">E99*F99</f>
        <v>0</v>
      </c>
      <c r="H99" s="20"/>
    </row>
    <row r="100" spans="1:8" x14ac:dyDescent="0.3">
      <c r="A100" t="s">
        <v>94</v>
      </c>
      <c r="C100" t="s">
        <v>346</v>
      </c>
      <c r="E100" s="12">
        <v>2.33</v>
      </c>
      <c r="F100" s="1"/>
      <c r="G100" s="4">
        <f t="shared" si="9"/>
        <v>0</v>
      </c>
      <c r="H100" s="20"/>
    </row>
    <row r="101" spans="1:8" x14ac:dyDescent="0.3">
      <c r="A101" t="s">
        <v>94</v>
      </c>
      <c r="C101" t="s">
        <v>314</v>
      </c>
      <c r="E101" s="12" t="s">
        <v>260</v>
      </c>
      <c r="H101" s="20"/>
    </row>
    <row r="102" spans="1:8" x14ac:dyDescent="0.3">
      <c r="A102" t="s">
        <v>94</v>
      </c>
      <c r="C102" s="15" t="s">
        <v>40</v>
      </c>
      <c r="E102" s="12">
        <v>1</v>
      </c>
      <c r="F102" s="1"/>
      <c r="G102" s="4">
        <f>E102*F102</f>
        <v>0</v>
      </c>
      <c r="H102" s="20"/>
    </row>
    <row r="103" spans="1:8" x14ac:dyDescent="0.3">
      <c r="A103" t="s">
        <v>94</v>
      </c>
      <c r="C103" s="15" t="s">
        <v>41</v>
      </c>
      <c r="E103" s="12">
        <v>9.42</v>
      </c>
      <c r="F103" s="1"/>
      <c r="G103" s="4">
        <f t="shared" ref="G103:G108" si="10">E103*F103</f>
        <v>0</v>
      </c>
      <c r="H103" s="20"/>
    </row>
    <row r="104" spans="1:8" x14ac:dyDescent="0.3">
      <c r="A104" t="s">
        <v>94</v>
      </c>
      <c r="C104" t="s">
        <v>315</v>
      </c>
      <c r="E104" s="12">
        <v>0.08</v>
      </c>
      <c r="F104" s="1"/>
      <c r="G104" s="4">
        <f t="shared" si="10"/>
        <v>0</v>
      </c>
      <c r="H104" s="20"/>
    </row>
    <row r="105" spans="1:8" x14ac:dyDescent="0.3">
      <c r="A105" t="s">
        <v>95</v>
      </c>
      <c r="C105" t="s">
        <v>316</v>
      </c>
      <c r="E105" s="12">
        <v>1.66</v>
      </c>
      <c r="F105" s="1"/>
      <c r="G105" s="4">
        <f t="shared" si="10"/>
        <v>0</v>
      </c>
      <c r="H105" s="20"/>
    </row>
    <row r="106" spans="1:8" x14ac:dyDescent="0.3">
      <c r="A106" t="s">
        <v>96</v>
      </c>
      <c r="C106" t="s">
        <v>317</v>
      </c>
      <c r="E106" s="12">
        <v>1</v>
      </c>
      <c r="F106" s="1"/>
      <c r="G106" s="4">
        <f t="shared" si="10"/>
        <v>0</v>
      </c>
      <c r="H106" s="20"/>
    </row>
    <row r="107" spans="1:8" x14ac:dyDescent="0.3">
      <c r="A107" t="s">
        <v>97</v>
      </c>
      <c r="C107" t="s">
        <v>318</v>
      </c>
      <c r="E107" s="12">
        <v>1</v>
      </c>
      <c r="F107" s="1"/>
      <c r="G107" s="4">
        <f t="shared" si="10"/>
        <v>0</v>
      </c>
      <c r="H107" s="20"/>
    </row>
    <row r="108" spans="1:8" x14ac:dyDescent="0.3">
      <c r="A108" t="s">
        <v>96</v>
      </c>
      <c r="C108" t="s">
        <v>319</v>
      </c>
      <c r="E108" s="12">
        <v>3.54</v>
      </c>
      <c r="F108" s="1"/>
      <c r="G108" s="4">
        <f t="shared" si="10"/>
        <v>0</v>
      </c>
      <c r="H108" s="20"/>
    </row>
    <row r="109" spans="1:8" x14ac:dyDescent="0.3">
      <c r="A109" t="s">
        <v>98</v>
      </c>
      <c r="C109" t="s">
        <v>347</v>
      </c>
      <c r="E109" s="12" t="s">
        <v>260</v>
      </c>
      <c r="H109" s="20"/>
    </row>
    <row r="110" spans="1:8" x14ac:dyDescent="0.3">
      <c r="A110" t="s">
        <v>98</v>
      </c>
      <c r="C110" s="15" t="s">
        <v>40</v>
      </c>
      <c r="E110" s="12">
        <v>1</v>
      </c>
      <c r="F110" s="1"/>
      <c r="G110" s="4">
        <f>E110*F110</f>
        <v>0</v>
      </c>
      <c r="H110" s="20"/>
    </row>
    <row r="111" spans="1:8" x14ac:dyDescent="0.3">
      <c r="A111" t="s">
        <v>98</v>
      </c>
      <c r="C111" s="15" t="s">
        <v>41</v>
      </c>
      <c r="E111" s="12">
        <v>1</v>
      </c>
      <c r="F111" s="1"/>
      <c r="G111" s="4">
        <f>E111*F111</f>
        <v>0</v>
      </c>
      <c r="H111" s="20"/>
    </row>
    <row r="112" spans="1:8" x14ac:dyDescent="0.3">
      <c r="A112" t="s">
        <v>98</v>
      </c>
      <c r="C112" t="s">
        <v>320</v>
      </c>
      <c r="E112" s="12" t="s">
        <v>260</v>
      </c>
      <c r="H112" s="20"/>
    </row>
    <row r="113" spans="1:8" x14ac:dyDescent="0.3">
      <c r="A113" t="s">
        <v>98</v>
      </c>
      <c r="C113" s="15" t="s">
        <v>40</v>
      </c>
      <c r="E113" s="12">
        <v>1</v>
      </c>
      <c r="F113" s="1"/>
      <c r="G113" s="4">
        <f>E113*F113</f>
        <v>0</v>
      </c>
      <c r="H113" s="20"/>
    </row>
    <row r="114" spans="1:8" x14ac:dyDescent="0.3">
      <c r="A114" t="s">
        <v>98</v>
      </c>
      <c r="C114" s="15" t="s">
        <v>41</v>
      </c>
      <c r="E114" s="12">
        <v>14</v>
      </c>
      <c r="F114" s="1"/>
      <c r="G114" s="4">
        <f t="shared" ref="G114:G118" si="11">E114*F114</f>
        <v>0</v>
      </c>
      <c r="H114" s="20"/>
    </row>
    <row r="115" spans="1:8" x14ac:dyDescent="0.3">
      <c r="A115" t="s">
        <v>96</v>
      </c>
      <c r="C115" t="s">
        <v>321</v>
      </c>
      <c r="E115" s="12">
        <v>0.27</v>
      </c>
      <c r="F115" s="1"/>
      <c r="G115" s="4">
        <f t="shared" si="11"/>
        <v>0</v>
      </c>
      <c r="H115" s="20"/>
    </row>
    <row r="116" spans="1:8" x14ac:dyDescent="0.3">
      <c r="A116" t="s">
        <v>96</v>
      </c>
      <c r="C116" t="s">
        <v>322</v>
      </c>
      <c r="E116" s="12">
        <v>0.08</v>
      </c>
      <c r="F116" s="1"/>
      <c r="G116" s="4">
        <f t="shared" si="11"/>
        <v>0</v>
      </c>
      <c r="H116" s="20"/>
    </row>
    <row r="117" spans="1:8" x14ac:dyDescent="0.3">
      <c r="A117" t="s">
        <v>96</v>
      </c>
      <c r="C117" t="s">
        <v>323</v>
      </c>
      <c r="E117" s="12">
        <v>1</v>
      </c>
      <c r="F117" s="1"/>
      <c r="G117" s="4">
        <f t="shared" si="11"/>
        <v>0</v>
      </c>
      <c r="H117" s="20"/>
    </row>
    <row r="118" spans="1:8" x14ac:dyDescent="0.3">
      <c r="A118" t="s">
        <v>44</v>
      </c>
      <c r="C118" t="s">
        <v>324</v>
      </c>
      <c r="E118" s="12">
        <v>9.75</v>
      </c>
      <c r="F118" s="1"/>
      <c r="G118" s="4">
        <f t="shared" si="11"/>
        <v>0</v>
      </c>
      <c r="H118" s="20"/>
    </row>
    <row r="119" spans="1:8" x14ac:dyDescent="0.3">
      <c r="A119" t="s">
        <v>55</v>
      </c>
      <c r="C119" t="s">
        <v>325</v>
      </c>
      <c r="E119" s="12" t="s">
        <v>260</v>
      </c>
      <c r="H119" s="20"/>
    </row>
    <row r="120" spans="1:8" x14ac:dyDescent="0.3">
      <c r="A120" t="s">
        <v>55</v>
      </c>
      <c r="C120" s="15" t="s">
        <v>40</v>
      </c>
      <c r="E120" s="12">
        <v>1</v>
      </c>
      <c r="F120" s="1"/>
      <c r="G120" s="4">
        <f>E120*F120</f>
        <v>0</v>
      </c>
      <c r="H120" s="20"/>
    </row>
    <row r="121" spans="1:8" x14ac:dyDescent="0.3">
      <c r="A121" t="s">
        <v>55</v>
      </c>
      <c r="C121" s="15" t="s">
        <v>41</v>
      </c>
      <c r="E121" s="12">
        <v>9.66</v>
      </c>
      <c r="F121" s="1"/>
      <c r="G121" s="4">
        <f t="shared" ref="G121:G122" si="12">E121*F121</f>
        <v>0</v>
      </c>
      <c r="H121" s="20"/>
    </row>
    <row r="122" spans="1:8" x14ac:dyDescent="0.3">
      <c r="A122" t="s">
        <v>99</v>
      </c>
      <c r="C122" t="s">
        <v>326</v>
      </c>
      <c r="E122" s="12">
        <v>33.409999999999997</v>
      </c>
      <c r="F122" s="1"/>
      <c r="G122" s="4">
        <f t="shared" si="12"/>
        <v>0</v>
      </c>
      <c r="H122" s="20"/>
    </row>
    <row r="123" spans="1:8" x14ac:dyDescent="0.3">
      <c r="A123" t="s">
        <v>74</v>
      </c>
      <c r="C123" t="s">
        <v>348</v>
      </c>
      <c r="E123" s="12" t="s">
        <v>260</v>
      </c>
      <c r="H123" s="20"/>
    </row>
    <row r="124" spans="1:8" x14ac:dyDescent="0.3">
      <c r="A124" t="s">
        <v>74</v>
      </c>
      <c r="C124" s="15" t="s">
        <v>40</v>
      </c>
      <c r="E124" s="12">
        <v>1</v>
      </c>
      <c r="F124" s="1"/>
      <c r="G124" s="4">
        <f>E124*F124</f>
        <v>0</v>
      </c>
      <c r="H124" s="20"/>
    </row>
    <row r="125" spans="1:8" x14ac:dyDescent="0.3">
      <c r="A125" t="s">
        <v>74</v>
      </c>
      <c r="C125" s="15" t="s">
        <v>41</v>
      </c>
      <c r="E125" s="12">
        <v>1.33</v>
      </c>
      <c r="F125" s="1"/>
      <c r="G125" s="4">
        <f>E125*F125</f>
        <v>0</v>
      </c>
      <c r="H125" s="20"/>
    </row>
    <row r="126" spans="1:8" x14ac:dyDescent="0.3">
      <c r="A126" t="s">
        <v>74</v>
      </c>
      <c r="C126" t="s">
        <v>327</v>
      </c>
      <c r="H126" s="20"/>
    </row>
    <row r="127" spans="1:8" x14ac:dyDescent="0.3">
      <c r="A127" t="s">
        <v>74</v>
      </c>
      <c r="C127" s="15" t="s">
        <v>40</v>
      </c>
      <c r="E127" s="12">
        <v>1</v>
      </c>
      <c r="F127" s="1"/>
      <c r="G127" s="4">
        <f>E127*F127</f>
        <v>0</v>
      </c>
      <c r="H127" s="20"/>
    </row>
    <row r="128" spans="1:8" x14ac:dyDescent="0.3">
      <c r="A128" t="s">
        <v>74</v>
      </c>
      <c r="C128" s="15" t="s">
        <v>41</v>
      </c>
      <c r="E128" s="12">
        <v>53.99</v>
      </c>
      <c r="F128" s="1"/>
      <c r="G128" s="4">
        <f t="shared" ref="G128:G130" si="13">E128*F128</f>
        <v>0</v>
      </c>
      <c r="H128" s="20"/>
    </row>
    <row r="129" spans="1:8" x14ac:dyDescent="0.3">
      <c r="A129" t="s">
        <v>74</v>
      </c>
      <c r="C129" t="s">
        <v>328</v>
      </c>
      <c r="E129" s="12">
        <v>132.16</v>
      </c>
      <c r="F129" s="1"/>
      <c r="G129" s="4">
        <f t="shared" si="13"/>
        <v>0</v>
      </c>
      <c r="H129" s="20"/>
    </row>
    <row r="130" spans="1:8" x14ac:dyDescent="0.3">
      <c r="A130" t="s">
        <v>74</v>
      </c>
      <c r="C130" t="s">
        <v>329</v>
      </c>
      <c r="E130" s="12">
        <v>842.07</v>
      </c>
      <c r="F130" s="1"/>
      <c r="G130" s="4">
        <f t="shared" si="13"/>
        <v>0</v>
      </c>
      <c r="H130" s="20"/>
    </row>
    <row r="131" spans="1:8" x14ac:dyDescent="0.3">
      <c r="A131" s="13" t="s">
        <v>283</v>
      </c>
      <c r="B131" s="13"/>
      <c r="C131" s="13"/>
      <c r="D131" s="13"/>
      <c r="E131" s="14"/>
      <c r="F131" s="5"/>
      <c r="G131" s="5">
        <f>SUM(G52:G130)</f>
        <v>0</v>
      </c>
      <c r="H131" s="20"/>
    </row>
    <row r="132" spans="1:8" x14ac:dyDescent="0.3">
      <c r="A132" s="9"/>
      <c r="B132" s="9"/>
      <c r="C132" s="10" t="s">
        <v>101</v>
      </c>
      <c r="D132" s="9"/>
      <c r="E132" s="11"/>
      <c r="F132" s="3"/>
      <c r="G132" s="3"/>
      <c r="H132" s="20"/>
    </row>
    <row r="133" spans="1:8" x14ac:dyDescent="0.3">
      <c r="A133" t="s">
        <v>98</v>
      </c>
      <c r="C133" t="s">
        <v>102</v>
      </c>
      <c r="E133" s="12">
        <v>2</v>
      </c>
      <c r="F133" s="1"/>
      <c r="G133" s="4">
        <f>E133*F133</f>
        <v>0</v>
      </c>
      <c r="H133" s="20"/>
    </row>
    <row r="134" spans="1:8" x14ac:dyDescent="0.3">
      <c r="A134" t="s">
        <v>103</v>
      </c>
      <c r="C134" t="s">
        <v>104</v>
      </c>
      <c r="E134" s="12">
        <v>7.74</v>
      </c>
      <c r="F134" s="1"/>
      <c r="G134" s="4">
        <f t="shared" ref="G134:G148" si="14">E134*F134</f>
        <v>0</v>
      </c>
      <c r="H134" s="20"/>
    </row>
    <row r="135" spans="1:8" x14ac:dyDescent="0.3">
      <c r="A135" t="s">
        <v>105</v>
      </c>
      <c r="C135" t="s">
        <v>106</v>
      </c>
      <c r="E135" s="12">
        <v>0</v>
      </c>
      <c r="F135" s="1"/>
      <c r="G135" s="4">
        <f t="shared" si="14"/>
        <v>0</v>
      </c>
      <c r="H135" s="20"/>
    </row>
    <row r="136" spans="1:8" x14ac:dyDescent="0.3">
      <c r="A136" t="s">
        <v>107</v>
      </c>
      <c r="C136" t="s">
        <v>108</v>
      </c>
      <c r="E136" s="12">
        <v>30.91</v>
      </c>
      <c r="F136" s="1"/>
      <c r="G136" s="4">
        <f t="shared" si="14"/>
        <v>0</v>
      </c>
      <c r="H136" s="20"/>
    </row>
    <row r="137" spans="1:8" x14ac:dyDescent="0.3">
      <c r="A137" t="s">
        <v>109</v>
      </c>
      <c r="C137" t="s">
        <v>110</v>
      </c>
      <c r="E137" s="12">
        <v>0.08</v>
      </c>
      <c r="F137" s="1"/>
      <c r="G137" s="4">
        <f t="shared" si="14"/>
        <v>0</v>
      </c>
      <c r="H137" s="20"/>
    </row>
    <row r="138" spans="1:8" x14ac:dyDescent="0.3">
      <c r="A138" t="s">
        <v>103</v>
      </c>
      <c r="C138" t="s">
        <v>111</v>
      </c>
      <c r="E138" s="12">
        <v>45.16</v>
      </c>
      <c r="F138" s="1"/>
      <c r="G138" s="4">
        <f t="shared" si="14"/>
        <v>0</v>
      </c>
      <c r="H138" s="20"/>
    </row>
    <row r="139" spans="1:8" x14ac:dyDescent="0.3">
      <c r="A139" t="s">
        <v>112</v>
      </c>
      <c r="C139" t="s">
        <v>113</v>
      </c>
      <c r="E139" s="12">
        <v>0.08</v>
      </c>
      <c r="F139" s="1"/>
      <c r="G139" s="4">
        <f t="shared" si="14"/>
        <v>0</v>
      </c>
      <c r="H139" s="20"/>
    </row>
    <row r="140" spans="1:8" x14ac:dyDescent="0.3">
      <c r="A140" t="s">
        <v>114</v>
      </c>
      <c r="C140" t="s">
        <v>115</v>
      </c>
      <c r="E140" s="12">
        <v>21.08</v>
      </c>
      <c r="F140" s="1"/>
      <c r="G140" s="4">
        <f t="shared" si="14"/>
        <v>0</v>
      </c>
      <c r="H140" s="20"/>
    </row>
    <row r="141" spans="1:8" x14ac:dyDescent="0.3">
      <c r="A141" t="s">
        <v>116</v>
      </c>
      <c r="C141" t="s">
        <v>330</v>
      </c>
      <c r="E141" s="12">
        <v>68.5</v>
      </c>
      <c r="F141" s="1"/>
      <c r="G141" s="4">
        <f t="shared" si="14"/>
        <v>0</v>
      </c>
      <c r="H141" s="20"/>
    </row>
    <row r="142" spans="1:8" x14ac:dyDescent="0.3">
      <c r="A142" t="s">
        <v>117</v>
      </c>
      <c r="C142" t="s">
        <v>331</v>
      </c>
      <c r="E142" s="12">
        <v>0.66</v>
      </c>
      <c r="F142" s="1"/>
      <c r="G142" s="4">
        <f t="shared" si="14"/>
        <v>0</v>
      </c>
      <c r="H142" s="20"/>
    </row>
    <row r="143" spans="1:8" x14ac:dyDescent="0.3">
      <c r="A143" t="s">
        <v>118</v>
      </c>
      <c r="C143" t="s">
        <v>332</v>
      </c>
      <c r="E143" s="12">
        <v>99.25</v>
      </c>
      <c r="F143" s="1"/>
      <c r="G143" s="4">
        <f t="shared" si="14"/>
        <v>0</v>
      </c>
      <c r="H143" s="20"/>
    </row>
    <row r="144" spans="1:8" x14ac:dyDescent="0.3">
      <c r="A144" t="s">
        <v>119</v>
      </c>
      <c r="C144" t="s">
        <v>333</v>
      </c>
      <c r="E144" s="12">
        <v>0.57999999999999996</v>
      </c>
      <c r="F144" s="1"/>
      <c r="G144" s="4">
        <f t="shared" si="14"/>
        <v>0</v>
      </c>
      <c r="H144" s="20"/>
    </row>
    <row r="145" spans="1:8" x14ac:dyDescent="0.3">
      <c r="A145" t="s">
        <v>116</v>
      </c>
      <c r="C145" t="s">
        <v>349</v>
      </c>
      <c r="E145" s="12">
        <v>0</v>
      </c>
      <c r="F145" s="1"/>
      <c r="G145" s="4">
        <f t="shared" si="14"/>
        <v>0</v>
      </c>
      <c r="H145" s="20"/>
    </row>
    <row r="146" spans="1:8" x14ac:dyDescent="0.3">
      <c r="A146" t="s">
        <v>118</v>
      </c>
      <c r="C146" t="s">
        <v>350</v>
      </c>
      <c r="E146" s="12">
        <v>63.75</v>
      </c>
      <c r="F146" s="1"/>
      <c r="G146" s="4">
        <f t="shared" si="14"/>
        <v>0</v>
      </c>
      <c r="H146" s="20"/>
    </row>
    <row r="147" spans="1:8" x14ac:dyDescent="0.3">
      <c r="A147" t="s">
        <v>120</v>
      </c>
      <c r="C147" t="s">
        <v>351</v>
      </c>
      <c r="E147" s="12">
        <v>0</v>
      </c>
      <c r="F147" s="1"/>
      <c r="G147" s="4">
        <f t="shared" si="14"/>
        <v>0</v>
      </c>
      <c r="H147" s="20"/>
    </row>
    <row r="148" spans="1:8" x14ac:dyDescent="0.3">
      <c r="A148" t="s">
        <v>121</v>
      </c>
      <c r="C148" t="s">
        <v>122</v>
      </c>
      <c r="E148" s="12">
        <v>289.24</v>
      </c>
      <c r="F148" s="1"/>
      <c r="G148" s="4">
        <f t="shared" si="14"/>
        <v>0</v>
      </c>
      <c r="H148" s="20"/>
    </row>
    <row r="149" spans="1:8" x14ac:dyDescent="0.3">
      <c r="A149" s="13" t="s">
        <v>286</v>
      </c>
      <c r="B149" s="13"/>
      <c r="C149" s="13"/>
      <c r="D149" s="13"/>
      <c r="E149" s="14"/>
      <c r="F149" s="5"/>
      <c r="G149" s="5">
        <f>SUM(G133:G148)</f>
        <v>0</v>
      </c>
      <c r="H149" s="20"/>
    </row>
    <row r="150" spans="1:8" x14ac:dyDescent="0.3">
      <c r="A150" s="9"/>
      <c r="B150" s="9"/>
      <c r="C150" s="10" t="s">
        <v>123</v>
      </c>
      <c r="D150" s="9"/>
      <c r="E150" s="11"/>
      <c r="F150" s="3"/>
      <c r="G150" s="3"/>
      <c r="H150" s="20"/>
    </row>
    <row r="151" spans="1:8" x14ac:dyDescent="0.3">
      <c r="A151" t="s">
        <v>124</v>
      </c>
      <c r="C151" t="s">
        <v>125</v>
      </c>
      <c r="E151" s="12">
        <v>1</v>
      </c>
      <c r="F151" s="1"/>
      <c r="G151" s="4">
        <f>E151*F151</f>
        <v>0</v>
      </c>
      <c r="H151" s="20"/>
    </row>
    <row r="152" spans="1:8" x14ac:dyDescent="0.3">
      <c r="A152" t="s">
        <v>126</v>
      </c>
      <c r="C152" t="s">
        <v>127</v>
      </c>
      <c r="E152" s="12">
        <v>8</v>
      </c>
      <c r="F152" s="1"/>
      <c r="G152" s="4">
        <f>E152*F152</f>
        <v>0</v>
      </c>
      <c r="H152" s="20"/>
    </row>
    <row r="153" spans="1:8" x14ac:dyDescent="0.3">
      <c r="A153" s="13" t="s">
        <v>282</v>
      </c>
      <c r="B153" s="13"/>
      <c r="C153" s="13"/>
      <c r="D153" s="13"/>
      <c r="E153" s="14"/>
      <c r="F153" s="5"/>
      <c r="G153" s="5">
        <f>SUM(G151:G152)</f>
        <v>0</v>
      </c>
      <c r="H153" s="20"/>
    </row>
    <row r="154" spans="1:8" x14ac:dyDescent="0.3">
      <c r="A154" s="9"/>
      <c r="B154" s="9"/>
      <c r="C154" s="10" t="s">
        <v>128</v>
      </c>
      <c r="D154" s="9"/>
      <c r="E154" s="11"/>
      <c r="F154" s="3"/>
      <c r="G154" s="3"/>
      <c r="H154" s="20"/>
    </row>
    <row r="155" spans="1:8" x14ac:dyDescent="0.3">
      <c r="A155" t="s">
        <v>129</v>
      </c>
      <c r="C155" t="s">
        <v>130</v>
      </c>
      <c r="E155" s="12">
        <v>0.25</v>
      </c>
      <c r="F155" s="1"/>
      <c r="G155" s="4">
        <f>E155*F155</f>
        <v>0</v>
      </c>
      <c r="H155" s="20"/>
    </row>
    <row r="156" spans="1:8" x14ac:dyDescent="0.3">
      <c r="A156" s="13" t="s">
        <v>281</v>
      </c>
      <c r="B156" s="13"/>
      <c r="C156" s="13"/>
      <c r="D156" s="13"/>
      <c r="E156" s="14"/>
      <c r="F156" s="5"/>
      <c r="G156" s="5">
        <f>SUM(G155)</f>
        <v>0</v>
      </c>
      <c r="H156" s="20"/>
    </row>
    <row r="157" spans="1:8" x14ac:dyDescent="0.3">
      <c r="A157" s="9"/>
      <c r="B157" s="9"/>
      <c r="C157" s="10" t="s">
        <v>131</v>
      </c>
      <c r="D157" s="9"/>
      <c r="E157" s="11"/>
      <c r="F157" s="3"/>
      <c r="G157" s="3"/>
      <c r="H157" s="20"/>
    </row>
    <row r="158" spans="1:8" x14ac:dyDescent="0.3">
      <c r="A158" t="s">
        <v>42</v>
      </c>
      <c r="C158" t="s">
        <v>334</v>
      </c>
      <c r="E158" s="12">
        <v>5.72</v>
      </c>
      <c r="F158" s="1"/>
      <c r="G158" s="4">
        <f>E158*F158</f>
        <v>0</v>
      </c>
      <c r="H158" s="20"/>
    </row>
    <row r="159" spans="1:8" x14ac:dyDescent="0.3">
      <c r="A159" t="s">
        <v>42</v>
      </c>
      <c r="C159" t="s">
        <v>132</v>
      </c>
      <c r="E159" s="12">
        <v>2687.5299999999997</v>
      </c>
      <c r="F159" s="1"/>
      <c r="G159" s="4">
        <f>E159*F159</f>
        <v>0</v>
      </c>
      <c r="H159" s="20"/>
    </row>
    <row r="160" spans="1:8" x14ac:dyDescent="0.3">
      <c r="A160" t="s">
        <v>133</v>
      </c>
      <c r="C160" t="s">
        <v>352</v>
      </c>
      <c r="E160" s="12" t="s">
        <v>260</v>
      </c>
      <c r="H160" s="20"/>
    </row>
    <row r="161" spans="1:8" x14ac:dyDescent="0.3">
      <c r="A161" t="s">
        <v>133</v>
      </c>
      <c r="C161" s="15" t="s">
        <v>75</v>
      </c>
      <c r="E161" s="12">
        <v>0</v>
      </c>
      <c r="F161" s="1"/>
      <c r="G161" s="4">
        <f>E161*F161</f>
        <v>0</v>
      </c>
      <c r="H161" s="20"/>
    </row>
    <row r="162" spans="1:8" x14ac:dyDescent="0.3">
      <c r="A162" t="s">
        <v>133</v>
      </c>
      <c r="C162" s="15" t="s">
        <v>76</v>
      </c>
      <c r="E162" s="12">
        <v>0</v>
      </c>
      <c r="F162" s="1"/>
      <c r="G162" s="4">
        <f t="shared" ref="G162:G163" si="15">E162*F162</f>
        <v>0</v>
      </c>
      <c r="H162" s="20"/>
    </row>
    <row r="163" spans="1:8" x14ac:dyDescent="0.3">
      <c r="A163" t="s">
        <v>49</v>
      </c>
      <c r="C163" t="s">
        <v>335</v>
      </c>
      <c r="E163" s="12">
        <v>9.3000000000000007</v>
      </c>
      <c r="F163" s="1"/>
      <c r="G163" s="4">
        <f t="shared" si="15"/>
        <v>0</v>
      </c>
      <c r="H163" s="20"/>
    </row>
    <row r="164" spans="1:8" x14ac:dyDescent="0.3">
      <c r="A164" s="13" t="s">
        <v>280</v>
      </c>
      <c r="B164" s="13"/>
      <c r="C164" s="13"/>
      <c r="D164" s="13"/>
      <c r="E164" s="14"/>
      <c r="F164" s="5"/>
      <c r="G164" s="5">
        <f>SUM(G158:G163)</f>
        <v>0</v>
      </c>
      <c r="H164" s="20"/>
    </row>
    <row r="165" spans="1:8" x14ac:dyDescent="0.3">
      <c r="A165" s="9"/>
      <c r="B165" s="9"/>
      <c r="C165" s="10" t="s">
        <v>134</v>
      </c>
      <c r="D165" s="9"/>
      <c r="E165" s="11"/>
      <c r="F165" s="3"/>
      <c r="G165" s="3"/>
      <c r="H165" s="20"/>
    </row>
    <row r="166" spans="1:8" x14ac:dyDescent="0.3">
      <c r="A166" t="s">
        <v>135</v>
      </c>
      <c r="C166" t="s">
        <v>353</v>
      </c>
      <c r="E166" s="12">
        <v>1.1599999999999999</v>
      </c>
      <c r="F166" s="1"/>
      <c r="G166" s="4">
        <f>E166*F166</f>
        <v>0</v>
      </c>
      <c r="H166" s="20"/>
    </row>
    <row r="167" spans="1:8" x14ac:dyDescent="0.3">
      <c r="A167" t="s">
        <v>136</v>
      </c>
      <c r="C167" t="s">
        <v>354</v>
      </c>
      <c r="E167" s="12">
        <v>27.83</v>
      </c>
      <c r="F167" s="1"/>
      <c r="G167" s="4">
        <f t="shared" ref="G167:G196" si="16">E167*F167</f>
        <v>0</v>
      </c>
      <c r="H167" s="20"/>
    </row>
    <row r="168" spans="1:8" x14ac:dyDescent="0.3">
      <c r="A168" t="s">
        <v>137</v>
      </c>
      <c r="C168" t="s">
        <v>355</v>
      </c>
      <c r="E168" s="12">
        <v>13722.41</v>
      </c>
      <c r="F168" s="1"/>
      <c r="G168" s="4">
        <f t="shared" si="16"/>
        <v>0</v>
      </c>
      <c r="H168" s="20"/>
    </row>
    <row r="169" spans="1:8" x14ac:dyDescent="0.3">
      <c r="A169" t="s">
        <v>138</v>
      </c>
      <c r="C169" t="s">
        <v>356</v>
      </c>
      <c r="E169" s="12">
        <v>36.83</v>
      </c>
      <c r="F169" s="1"/>
      <c r="G169" s="4">
        <f t="shared" si="16"/>
        <v>0</v>
      </c>
      <c r="H169" s="20"/>
    </row>
    <row r="170" spans="1:8" x14ac:dyDescent="0.3">
      <c r="A170" t="s">
        <v>139</v>
      </c>
      <c r="C170" t="s">
        <v>367</v>
      </c>
      <c r="E170" s="12">
        <v>23.66</v>
      </c>
      <c r="F170" s="1"/>
      <c r="G170" s="4">
        <f t="shared" si="16"/>
        <v>0</v>
      </c>
      <c r="H170" s="20"/>
    </row>
    <row r="171" spans="1:8" x14ac:dyDescent="0.3">
      <c r="A171" t="s">
        <v>140</v>
      </c>
      <c r="C171" t="s">
        <v>368</v>
      </c>
      <c r="E171" s="12">
        <v>27444.82</v>
      </c>
      <c r="F171" s="1"/>
      <c r="G171" s="4">
        <f t="shared" si="16"/>
        <v>0</v>
      </c>
      <c r="H171" s="20"/>
    </row>
    <row r="172" spans="1:8" x14ac:dyDescent="0.3">
      <c r="A172" t="s">
        <v>140</v>
      </c>
      <c r="C172" t="s">
        <v>357</v>
      </c>
      <c r="E172" s="12">
        <v>31923.33</v>
      </c>
      <c r="F172" s="1"/>
      <c r="G172" s="4">
        <f t="shared" si="16"/>
        <v>0</v>
      </c>
      <c r="H172" s="20"/>
    </row>
    <row r="173" spans="1:8" x14ac:dyDescent="0.3">
      <c r="A173" t="s">
        <v>141</v>
      </c>
      <c r="C173" t="s">
        <v>358</v>
      </c>
      <c r="E173" s="12">
        <v>6425.57</v>
      </c>
      <c r="F173" s="1"/>
      <c r="G173" s="4">
        <f t="shared" si="16"/>
        <v>0</v>
      </c>
      <c r="H173" s="20"/>
    </row>
    <row r="174" spans="1:8" x14ac:dyDescent="0.3">
      <c r="A174" t="s">
        <v>142</v>
      </c>
      <c r="C174" t="s">
        <v>359</v>
      </c>
      <c r="E174" s="12">
        <v>13722.41</v>
      </c>
      <c r="F174" s="1"/>
      <c r="G174" s="4">
        <f t="shared" si="16"/>
        <v>0</v>
      </c>
      <c r="H174" s="20"/>
    </row>
    <row r="175" spans="1:8" x14ac:dyDescent="0.3">
      <c r="A175" t="s">
        <v>143</v>
      </c>
      <c r="C175" t="s">
        <v>360</v>
      </c>
      <c r="E175" s="12">
        <v>171.83</v>
      </c>
      <c r="F175" s="1"/>
      <c r="G175" s="4">
        <f t="shared" si="16"/>
        <v>0</v>
      </c>
      <c r="H175" s="20"/>
    </row>
    <row r="176" spans="1:8" x14ac:dyDescent="0.3">
      <c r="A176" t="s">
        <v>144</v>
      </c>
      <c r="C176" t="s">
        <v>145</v>
      </c>
      <c r="E176" s="12">
        <v>609.91</v>
      </c>
      <c r="F176" s="1"/>
      <c r="G176" s="4">
        <f t="shared" si="16"/>
        <v>0</v>
      </c>
      <c r="H176" s="20"/>
    </row>
    <row r="177" spans="1:8" x14ac:dyDescent="0.3">
      <c r="A177" t="s">
        <v>146</v>
      </c>
      <c r="C177" t="s">
        <v>361</v>
      </c>
      <c r="E177" s="12">
        <v>2551.9899999999998</v>
      </c>
      <c r="F177" s="1"/>
      <c r="G177" s="4">
        <f t="shared" si="16"/>
        <v>0</v>
      </c>
      <c r="H177" s="20"/>
    </row>
    <row r="178" spans="1:8" x14ac:dyDescent="0.3">
      <c r="A178" t="s">
        <v>147</v>
      </c>
      <c r="C178" t="s">
        <v>369</v>
      </c>
      <c r="E178" s="12">
        <v>0.16</v>
      </c>
      <c r="F178" s="1"/>
      <c r="G178" s="4">
        <f t="shared" si="16"/>
        <v>0</v>
      </c>
      <c r="H178" s="20"/>
    </row>
    <row r="179" spans="1:8" x14ac:dyDescent="0.3">
      <c r="A179" t="s">
        <v>147</v>
      </c>
      <c r="C179" t="s">
        <v>381</v>
      </c>
      <c r="E179" s="12">
        <v>245.83</v>
      </c>
      <c r="F179" s="1"/>
      <c r="G179" s="4">
        <f t="shared" si="16"/>
        <v>0</v>
      </c>
      <c r="H179" s="20"/>
    </row>
    <row r="180" spans="1:8" x14ac:dyDescent="0.3">
      <c r="A180" t="s">
        <v>148</v>
      </c>
      <c r="C180" t="s">
        <v>370</v>
      </c>
      <c r="E180" s="12">
        <v>13476.58</v>
      </c>
      <c r="F180" s="1"/>
      <c r="G180" s="4">
        <f t="shared" si="16"/>
        <v>0</v>
      </c>
      <c r="H180" s="20"/>
    </row>
    <row r="181" spans="1:8" x14ac:dyDescent="0.3">
      <c r="A181" t="s">
        <v>149</v>
      </c>
      <c r="C181" t="s">
        <v>371</v>
      </c>
      <c r="E181" s="12">
        <v>245.83</v>
      </c>
      <c r="F181" s="1"/>
      <c r="G181" s="4">
        <f t="shared" si="16"/>
        <v>0</v>
      </c>
      <c r="H181" s="20"/>
    </row>
    <row r="182" spans="1:8" x14ac:dyDescent="0.3">
      <c r="A182" t="s">
        <v>140</v>
      </c>
      <c r="C182" t="s">
        <v>362</v>
      </c>
      <c r="E182" s="12">
        <v>2.16</v>
      </c>
      <c r="F182" s="1"/>
      <c r="G182" s="4">
        <f t="shared" si="16"/>
        <v>0</v>
      </c>
      <c r="H182" s="20"/>
    </row>
    <row r="183" spans="1:8" x14ac:dyDescent="0.3">
      <c r="A183" t="s">
        <v>140</v>
      </c>
      <c r="C183" t="s">
        <v>380</v>
      </c>
      <c r="E183" s="12">
        <v>59368.160000000003</v>
      </c>
      <c r="F183" s="1"/>
      <c r="G183" s="4">
        <f t="shared" si="16"/>
        <v>0</v>
      </c>
      <c r="H183" s="20"/>
    </row>
    <row r="184" spans="1:8" x14ac:dyDescent="0.3">
      <c r="A184" t="s">
        <v>140</v>
      </c>
      <c r="C184" t="s">
        <v>363</v>
      </c>
      <c r="E184" s="12">
        <v>2.16</v>
      </c>
      <c r="F184" s="1"/>
      <c r="G184" s="4">
        <f t="shared" si="16"/>
        <v>0</v>
      </c>
      <c r="H184" s="20"/>
    </row>
    <row r="185" spans="1:8" x14ac:dyDescent="0.3">
      <c r="A185" t="s">
        <v>150</v>
      </c>
      <c r="C185" t="s">
        <v>364</v>
      </c>
      <c r="E185" s="12">
        <v>41.83</v>
      </c>
      <c r="F185" s="1"/>
      <c r="G185" s="4">
        <f t="shared" si="16"/>
        <v>0</v>
      </c>
      <c r="H185" s="20"/>
    </row>
    <row r="186" spans="1:8" x14ac:dyDescent="0.3">
      <c r="A186" t="s">
        <v>151</v>
      </c>
      <c r="C186" t="s">
        <v>372</v>
      </c>
      <c r="E186" s="12">
        <v>1.33</v>
      </c>
      <c r="F186" s="1"/>
      <c r="G186" s="4">
        <f t="shared" si="16"/>
        <v>0</v>
      </c>
      <c r="H186" s="20"/>
    </row>
    <row r="187" spans="1:8" x14ac:dyDescent="0.3">
      <c r="A187" t="s">
        <v>151</v>
      </c>
      <c r="C187" t="s">
        <v>373</v>
      </c>
      <c r="E187" s="12">
        <v>13722.41</v>
      </c>
      <c r="F187" s="1"/>
      <c r="G187" s="4">
        <f t="shared" si="16"/>
        <v>0</v>
      </c>
      <c r="H187" s="20"/>
    </row>
    <row r="188" spans="1:8" x14ac:dyDescent="0.3">
      <c r="A188" t="s">
        <v>152</v>
      </c>
      <c r="C188" t="s">
        <v>374</v>
      </c>
      <c r="E188" s="12">
        <v>2.16</v>
      </c>
      <c r="F188" s="1"/>
      <c r="G188" s="4">
        <f t="shared" si="16"/>
        <v>0</v>
      </c>
      <c r="H188" s="20"/>
    </row>
    <row r="189" spans="1:8" x14ac:dyDescent="0.3">
      <c r="A189" t="s">
        <v>140</v>
      </c>
      <c r="C189" t="s">
        <v>375</v>
      </c>
      <c r="E189" s="12">
        <v>27444.82</v>
      </c>
      <c r="F189" s="1"/>
      <c r="G189" s="4">
        <f t="shared" si="16"/>
        <v>0</v>
      </c>
      <c r="H189" s="20"/>
    </row>
    <row r="190" spans="1:8" x14ac:dyDescent="0.3">
      <c r="A190" t="s">
        <v>140</v>
      </c>
      <c r="C190" t="s">
        <v>376</v>
      </c>
      <c r="E190" s="12">
        <v>31923.33</v>
      </c>
      <c r="F190" s="1"/>
      <c r="G190" s="4">
        <f t="shared" si="16"/>
        <v>0</v>
      </c>
      <c r="H190" s="20"/>
    </row>
    <row r="191" spans="1:8" x14ac:dyDescent="0.3">
      <c r="A191" t="s">
        <v>153</v>
      </c>
      <c r="C191" t="s">
        <v>377</v>
      </c>
      <c r="E191" s="12">
        <v>1.1599999999999999</v>
      </c>
      <c r="F191" s="1"/>
      <c r="G191" s="4">
        <f t="shared" si="16"/>
        <v>0</v>
      </c>
      <c r="H191" s="20"/>
    </row>
    <row r="192" spans="1:8" x14ac:dyDescent="0.3">
      <c r="A192" t="s">
        <v>153</v>
      </c>
      <c r="C192" t="s">
        <v>378</v>
      </c>
      <c r="E192" s="12">
        <v>60.83</v>
      </c>
      <c r="F192" s="1"/>
      <c r="G192" s="4">
        <f t="shared" si="16"/>
        <v>0</v>
      </c>
      <c r="H192" s="20"/>
    </row>
    <row r="193" spans="1:8" x14ac:dyDescent="0.3">
      <c r="A193" t="s">
        <v>154</v>
      </c>
      <c r="C193" t="s">
        <v>379</v>
      </c>
      <c r="E193" s="12">
        <v>2</v>
      </c>
      <c r="F193" s="1"/>
      <c r="G193" s="4">
        <f t="shared" si="16"/>
        <v>0</v>
      </c>
      <c r="H193" s="20"/>
    </row>
    <row r="194" spans="1:8" x14ac:dyDescent="0.3">
      <c r="A194" t="s">
        <v>155</v>
      </c>
      <c r="C194" t="s">
        <v>365</v>
      </c>
      <c r="E194" s="12">
        <v>0.75</v>
      </c>
      <c r="F194" s="1"/>
      <c r="G194" s="4">
        <f t="shared" si="16"/>
        <v>0</v>
      </c>
      <c r="H194" s="20"/>
    </row>
    <row r="195" spans="1:8" x14ac:dyDescent="0.3">
      <c r="A195" t="s">
        <v>156</v>
      </c>
      <c r="C195" t="s">
        <v>366</v>
      </c>
      <c r="E195" s="12">
        <v>204.16</v>
      </c>
      <c r="F195" s="1"/>
      <c r="G195" s="4">
        <f t="shared" si="16"/>
        <v>0</v>
      </c>
      <c r="H195" s="20"/>
    </row>
    <row r="196" spans="1:8" x14ac:dyDescent="0.3">
      <c r="A196" t="s">
        <v>157</v>
      </c>
      <c r="C196" t="s">
        <v>158</v>
      </c>
      <c r="E196" s="12">
        <v>13721.83</v>
      </c>
      <c r="F196" s="1"/>
      <c r="G196" s="4">
        <f t="shared" si="16"/>
        <v>0</v>
      </c>
      <c r="H196" s="20"/>
    </row>
    <row r="197" spans="1:8" x14ac:dyDescent="0.3">
      <c r="A197" s="13" t="s">
        <v>279</v>
      </c>
      <c r="B197" s="13"/>
      <c r="C197" s="13"/>
      <c r="D197" s="13"/>
      <c r="E197" s="14"/>
      <c r="F197" s="5"/>
      <c r="G197" s="5">
        <f>SUM(G166:G196)</f>
        <v>0</v>
      </c>
      <c r="H197" s="20"/>
    </row>
    <row r="198" spans="1:8" x14ac:dyDescent="0.3">
      <c r="A198" s="9"/>
      <c r="B198" s="9"/>
      <c r="C198" s="10" t="s">
        <v>275</v>
      </c>
      <c r="D198" s="9"/>
      <c r="E198" s="11"/>
      <c r="F198" s="3"/>
      <c r="G198" s="3"/>
      <c r="H198" s="20"/>
    </row>
    <row r="199" spans="1:8" x14ac:dyDescent="0.3">
      <c r="A199" t="s">
        <v>159</v>
      </c>
      <c r="C199" t="s">
        <v>276</v>
      </c>
      <c r="E199" s="12">
        <v>0.33</v>
      </c>
      <c r="F199" s="1"/>
      <c r="G199" s="4">
        <f>E199*F199</f>
        <v>0</v>
      </c>
      <c r="H199" s="20"/>
    </row>
    <row r="200" spans="1:8" x14ac:dyDescent="0.3">
      <c r="A200" t="s">
        <v>160</v>
      </c>
      <c r="C200" t="s">
        <v>278</v>
      </c>
      <c r="E200" s="12">
        <v>0.33</v>
      </c>
      <c r="F200" s="1"/>
      <c r="G200" s="4">
        <f t="shared" ref="G200:G201" si="17">E200*F200</f>
        <v>0</v>
      </c>
      <c r="H200" s="20"/>
    </row>
    <row r="201" spans="1:8" x14ac:dyDescent="0.3">
      <c r="A201" t="s">
        <v>96</v>
      </c>
      <c r="C201" t="s">
        <v>277</v>
      </c>
      <c r="E201" s="12">
        <v>2.5</v>
      </c>
      <c r="F201" s="1"/>
      <c r="G201" s="4">
        <f t="shared" si="17"/>
        <v>0</v>
      </c>
      <c r="H201" s="20"/>
    </row>
    <row r="202" spans="1:8" x14ac:dyDescent="0.3">
      <c r="A202" s="13" t="s">
        <v>274</v>
      </c>
      <c r="B202" s="13"/>
      <c r="C202" s="13"/>
      <c r="D202" s="13"/>
      <c r="E202" s="14"/>
      <c r="F202" s="5"/>
      <c r="G202" s="5">
        <f>SUM(G199:G201)</f>
        <v>0</v>
      </c>
      <c r="H202" s="20"/>
    </row>
    <row r="203" spans="1:8" x14ac:dyDescent="0.3">
      <c r="A203" s="9"/>
      <c r="B203" s="9"/>
      <c r="C203" s="10" t="s">
        <v>161</v>
      </c>
      <c r="D203" s="9"/>
      <c r="E203" s="11"/>
      <c r="F203" s="3"/>
      <c r="G203" s="3"/>
      <c r="H203" s="20"/>
    </row>
    <row r="204" spans="1:8" x14ac:dyDescent="0.3">
      <c r="A204" t="s">
        <v>96</v>
      </c>
      <c r="C204" t="s">
        <v>162</v>
      </c>
      <c r="E204" s="12">
        <v>1</v>
      </c>
      <c r="F204" s="1"/>
      <c r="G204" s="4">
        <f>E204*F204</f>
        <v>0</v>
      </c>
      <c r="H204" s="20"/>
    </row>
    <row r="205" spans="1:8" x14ac:dyDescent="0.3">
      <c r="A205" t="s">
        <v>163</v>
      </c>
      <c r="C205" t="s">
        <v>164</v>
      </c>
      <c r="E205" s="12">
        <v>392.33</v>
      </c>
      <c r="F205" s="1"/>
      <c r="G205" s="4">
        <f t="shared" ref="G205:G208" si="18">E205*F205</f>
        <v>0</v>
      </c>
      <c r="H205" s="20"/>
    </row>
    <row r="206" spans="1:8" x14ac:dyDescent="0.3">
      <c r="A206" t="s">
        <v>165</v>
      </c>
      <c r="C206" t="s">
        <v>166</v>
      </c>
      <c r="E206" s="12">
        <v>1</v>
      </c>
      <c r="F206" s="1"/>
      <c r="G206" s="4">
        <f t="shared" si="18"/>
        <v>0</v>
      </c>
      <c r="H206" s="20"/>
    </row>
    <row r="207" spans="1:8" x14ac:dyDescent="0.3">
      <c r="A207" t="s">
        <v>167</v>
      </c>
      <c r="C207" t="s">
        <v>168</v>
      </c>
      <c r="E207" s="12">
        <v>60.65</v>
      </c>
      <c r="F207" s="1"/>
      <c r="G207" s="4">
        <f t="shared" si="18"/>
        <v>0</v>
      </c>
      <c r="H207" s="20"/>
    </row>
    <row r="208" spans="1:8" x14ac:dyDescent="0.3">
      <c r="A208" t="s">
        <v>169</v>
      </c>
      <c r="C208" t="s">
        <v>170</v>
      </c>
      <c r="E208" s="12">
        <v>29638.240000000002</v>
      </c>
      <c r="F208" s="1"/>
      <c r="G208" s="4">
        <f t="shared" si="18"/>
        <v>0</v>
      </c>
      <c r="H208" s="20"/>
    </row>
    <row r="209" spans="1:8" x14ac:dyDescent="0.3">
      <c r="A209" t="s">
        <v>169</v>
      </c>
      <c r="C209" s="15" t="s">
        <v>171</v>
      </c>
      <c r="H209" s="20"/>
    </row>
    <row r="210" spans="1:8" x14ac:dyDescent="0.3">
      <c r="A210" t="s">
        <v>169</v>
      </c>
      <c r="C210" s="15" t="s">
        <v>172</v>
      </c>
      <c r="H210" s="20"/>
    </row>
    <row r="211" spans="1:8" x14ac:dyDescent="0.3">
      <c r="A211" t="s">
        <v>169</v>
      </c>
      <c r="C211" t="s">
        <v>173</v>
      </c>
      <c r="E211" s="12">
        <v>916.58</v>
      </c>
      <c r="F211" s="1"/>
      <c r="G211" s="4">
        <f>E211*F211</f>
        <v>0</v>
      </c>
      <c r="H211" s="20"/>
    </row>
    <row r="212" spans="1:8" x14ac:dyDescent="0.3">
      <c r="A212" t="s">
        <v>169</v>
      </c>
      <c r="C212" s="15" t="s">
        <v>171</v>
      </c>
      <c r="H212" s="20"/>
    </row>
    <row r="213" spans="1:8" x14ac:dyDescent="0.3">
      <c r="A213" t="s">
        <v>169</v>
      </c>
      <c r="C213" s="15" t="s">
        <v>172</v>
      </c>
      <c r="H213" s="20"/>
    </row>
    <row r="214" spans="1:8" x14ac:dyDescent="0.3">
      <c r="A214" t="s">
        <v>169</v>
      </c>
      <c r="C214" t="s">
        <v>174</v>
      </c>
      <c r="E214" s="12">
        <v>0.25</v>
      </c>
      <c r="F214" s="1"/>
      <c r="G214" s="4">
        <f>E214*F214</f>
        <v>0</v>
      </c>
      <c r="H214" s="20"/>
    </row>
    <row r="215" spans="1:8" x14ac:dyDescent="0.3">
      <c r="A215" t="s">
        <v>175</v>
      </c>
      <c r="C215" t="s">
        <v>176</v>
      </c>
      <c r="E215" s="12">
        <v>0</v>
      </c>
      <c r="F215" s="1"/>
      <c r="G215" s="4">
        <f t="shared" ref="G215:G231" si="19">E215*F215</f>
        <v>0</v>
      </c>
      <c r="H215" s="20"/>
    </row>
    <row r="216" spans="1:8" x14ac:dyDescent="0.3">
      <c r="A216" t="s">
        <v>175</v>
      </c>
      <c r="C216" t="s">
        <v>177</v>
      </c>
      <c r="E216" s="12">
        <v>667.33</v>
      </c>
      <c r="F216" s="1"/>
      <c r="G216" s="4">
        <f t="shared" si="19"/>
        <v>0</v>
      </c>
      <c r="H216" s="20"/>
    </row>
    <row r="217" spans="1:8" x14ac:dyDescent="0.3">
      <c r="A217" t="s">
        <v>178</v>
      </c>
      <c r="C217" t="s">
        <v>179</v>
      </c>
      <c r="E217" s="12">
        <v>929.7</v>
      </c>
      <c r="F217" s="1"/>
      <c r="G217" s="4">
        <f t="shared" si="19"/>
        <v>0</v>
      </c>
      <c r="H217" s="20"/>
    </row>
    <row r="218" spans="1:8" x14ac:dyDescent="0.3">
      <c r="A218" t="s">
        <v>180</v>
      </c>
      <c r="C218" t="s">
        <v>181</v>
      </c>
      <c r="E218" s="12">
        <v>214.49</v>
      </c>
      <c r="F218" s="1"/>
      <c r="G218" s="4">
        <f t="shared" si="19"/>
        <v>0</v>
      </c>
      <c r="H218" s="20"/>
    </row>
    <row r="219" spans="1:8" x14ac:dyDescent="0.3">
      <c r="A219" t="s">
        <v>175</v>
      </c>
      <c r="C219" t="s">
        <v>182</v>
      </c>
      <c r="E219" s="12">
        <v>0</v>
      </c>
      <c r="F219" s="1"/>
      <c r="G219" s="4">
        <f t="shared" si="19"/>
        <v>0</v>
      </c>
      <c r="H219" s="20"/>
    </row>
    <row r="220" spans="1:8" x14ac:dyDescent="0.3">
      <c r="A220" t="s">
        <v>183</v>
      </c>
      <c r="C220" t="s">
        <v>184</v>
      </c>
      <c r="E220" s="12">
        <v>7</v>
      </c>
      <c r="F220" s="1"/>
      <c r="G220" s="4">
        <f t="shared" si="19"/>
        <v>0</v>
      </c>
      <c r="H220" s="20"/>
    </row>
    <row r="221" spans="1:8" x14ac:dyDescent="0.3">
      <c r="A221" t="s">
        <v>185</v>
      </c>
      <c r="C221" t="s">
        <v>261</v>
      </c>
      <c r="E221" s="12">
        <v>0</v>
      </c>
      <c r="F221" s="1"/>
      <c r="G221" s="4">
        <f t="shared" si="19"/>
        <v>0</v>
      </c>
      <c r="H221" s="20"/>
    </row>
    <row r="222" spans="1:8" x14ac:dyDescent="0.3">
      <c r="A222" t="s">
        <v>186</v>
      </c>
      <c r="C222" t="s">
        <v>187</v>
      </c>
      <c r="E222" s="12">
        <v>14.33</v>
      </c>
      <c r="F222" s="1"/>
      <c r="G222" s="4">
        <f t="shared" si="19"/>
        <v>0</v>
      </c>
      <c r="H222" s="20"/>
    </row>
    <row r="223" spans="1:8" x14ac:dyDescent="0.3">
      <c r="A223" t="s">
        <v>188</v>
      </c>
      <c r="C223" t="s">
        <v>189</v>
      </c>
      <c r="E223" s="12">
        <v>220.08</v>
      </c>
      <c r="F223" s="1"/>
      <c r="G223" s="4">
        <f t="shared" si="19"/>
        <v>0</v>
      </c>
      <c r="H223" s="20"/>
    </row>
    <row r="224" spans="1:8" x14ac:dyDescent="0.3">
      <c r="A224" t="s">
        <v>190</v>
      </c>
      <c r="C224" t="s">
        <v>191</v>
      </c>
      <c r="E224" s="12">
        <v>114.66</v>
      </c>
      <c r="F224" s="1"/>
      <c r="G224" s="4">
        <f t="shared" si="19"/>
        <v>0</v>
      </c>
      <c r="H224" s="20"/>
    </row>
    <row r="225" spans="1:8" x14ac:dyDescent="0.3">
      <c r="A225" t="s">
        <v>192</v>
      </c>
      <c r="C225" t="s">
        <v>193</v>
      </c>
      <c r="E225" s="12">
        <v>4.83</v>
      </c>
      <c r="F225" s="1"/>
      <c r="G225" s="4">
        <f t="shared" si="19"/>
        <v>0</v>
      </c>
      <c r="H225" s="20"/>
    </row>
    <row r="226" spans="1:8" x14ac:dyDescent="0.3">
      <c r="A226" t="s">
        <v>194</v>
      </c>
      <c r="C226" t="s">
        <v>195</v>
      </c>
      <c r="E226" s="12">
        <v>330.16</v>
      </c>
      <c r="F226" s="1"/>
      <c r="G226" s="4">
        <f t="shared" si="19"/>
        <v>0</v>
      </c>
      <c r="H226" s="20"/>
    </row>
    <row r="227" spans="1:8" x14ac:dyDescent="0.3">
      <c r="A227" t="s">
        <v>169</v>
      </c>
      <c r="C227" t="s">
        <v>196</v>
      </c>
      <c r="E227" s="12">
        <v>344.82</v>
      </c>
      <c r="F227" s="1"/>
      <c r="G227" s="4">
        <f t="shared" si="19"/>
        <v>0</v>
      </c>
      <c r="H227" s="20"/>
    </row>
    <row r="228" spans="1:8" x14ac:dyDescent="0.3">
      <c r="A228" t="s">
        <v>197</v>
      </c>
      <c r="C228" t="s">
        <v>198</v>
      </c>
      <c r="E228" s="12">
        <v>1</v>
      </c>
      <c r="F228" s="1"/>
      <c r="G228" s="4">
        <f t="shared" si="19"/>
        <v>0</v>
      </c>
      <c r="H228" s="20"/>
    </row>
    <row r="229" spans="1:8" x14ac:dyDescent="0.3">
      <c r="A229" t="s">
        <v>169</v>
      </c>
      <c r="C229" t="s">
        <v>199</v>
      </c>
      <c r="E229" s="12">
        <v>3.25</v>
      </c>
      <c r="F229" s="1"/>
      <c r="G229" s="4">
        <f t="shared" si="19"/>
        <v>0</v>
      </c>
      <c r="H229" s="20"/>
    </row>
    <row r="230" spans="1:8" x14ac:dyDescent="0.3">
      <c r="A230" t="s">
        <v>200</v>
      </c>
      <c r="C230" t="s">
        <v>201</v>
      </c>
      <c r="E230" s="12">
        <v>143.16</v>
      </c>
      <c r="F230" s="1"/>
      <c r="G230" s="4">
        <f t="shared" si="19"/>
        <v>0</v>
      </c>
      <c r="H230" s="20"/>
    </row>
    <row r="231" spans="1:8" x14ac:dyDescent="0.3">
      <c r="A231" t="s">
        <v>202</v>
      </c>
      <c r="C231" t="s">
        <v>203</v>
      </c>
      <c r="E231" s="12">
        <v>3.16</v>
      </c>
      <c r="F231" s="1"/>
      <c r="G231" s="4">
        <f t="shared" si="19"/>
        <v>0</v>
      </c>
      <c r="H231" s="20"/>
    </row>
    <row r="232" spans="1:8" x14ac:dyDescent="0.3">
      <c r="A232" s="13" t="s">
        <v>273</v>
      </c>
      <c r="B232" s="13"/>
      <c r="C232" s="13"/>
      <c r="D232" s="13"/>
      <c r="E232" s="14"/>
      <c r="F232" s="5"/>
      <c r="G232" s="5">
        <f>SUM(G204:G231)</f>
        <v>0</v>
      </c>
      <c r="H232" s="20"/>
    </row>
    <row r="233" spans="1:8" x14ac:dyDescent="0.3">
      <c r="A233" s="9"/>
      <c r="B233" s="9"/>
      <c r="C233" s="10" t="s">
        <v>204</v>
      </c>
      <c r="D233" s="9"/>
      <c r="E233" s="11"/>
      <c r="F233" s="3"/>
      <c r="G233" s="3"/>
      <c r="H233" s="20"/>
    </row>
    <row r="234" spans="1:8" x14ac:dyDescent="0.3">
      <c r="A234" t="s">
        <v>205</v>
      </c>
      <c r="C234" t="s">
        <v>206</v>
      </c>
      <c r="E234" s="12">
        <v>19.329999999999998</v>
      </c>
      <c r="F234" s="1"/>
      <c r="G234" s="4">
        <f>E234*F234</f>
        <v>0</v>
      </c>
      <c r="H234" s="20"/>
    </row>
    <row r="235" spans="1:8" x14ac:dyDescent="0.3">
      <c r="A235" t="s">
        <v>207</v>
      </c>
      <c r="C235" t="s">
        <v>208</v>
      </c>
      <c r="E235" s="12">
        <v>0.41</v>
      </c>
      <c r="F235" s="1"/>
      <c r="G235" s="4">
        <f t="shared" ref="G235:G237" si="20">E235*F235</f>
        <v>0</v>
      </c>
      <c r="H235" s="20"/>
    </row>
    <row r="236" spans="1:8" x14ac:dyDescent="0.3">
      <c r="A236" t="s">
        <v>209</v>
      </c>
      <c r="C236" t="s">
        <v>210</v>
      </c>
      <c r="E236" s="12">
        <v>2.16</v>
      </c>
      <c r="F236" s="1"/>
      <c r="G236" s="4">
        <f t="shared" si="20"/>
        <v>0</v>
      </c>
      <c r="H236" s="20"/>
    </row>
    <row r="237" spans="1:8" x14ac:dyDescent="0.3">
      <c r="A237" t="s">
        <v>211</v>
      </c>
      <c r="C237" t="s">
        <v>212</v>
      </c>
      <c r="E237" s="12">
        <v>0</v>
      </c>
      <c r="F237" s="1"/>
      <c r="G237" s="4">
        <f t="shared" si="20"/>
        <v>0</v>
      </c>
      <c r="H237" s="20"/>
    </row>
    <row r="238" spans="1:8" x14ac:dyDescent="0.3">
      <c r="A238" s="13" t="s">
        <v>272</v>
      </c>
      <c r="B238" s="13"/>
      <c r="C238" s="13"/>
      <c r="D238" s="13"/>
      <c r="E238" s="14"/>
      <c r="F238" s="5"/>
      <c r="G238" s="5">
        <f>SUM(G234:G237)</f>
        <v>0</v>
      </c>
      <c r="H238" s="20"/>
    </row>
    <row r="239" spans="1:8" x14ac:dyDescent="0.3">
      <c r="A239" s="9"/>
      <c r="B239" s="9"/>
      <c r="C239" s="10" t="s">
        <v>224</v>
      </c>
      <c r="D239" s="9"/>
      <c r="E239" s="11"/>
      <c r="F239" s="3"/>
      <c r="G239" s="3"/>
      <c r="H239" s="20"/>
    </row>
    <row r="240" spans="1:8" x14ac:dyDescent="0.3">
      <c r="A240" t="s">
        <v>213</v>
      </c>
      <c r="C240" t="s">
        <v>214</v>
      </c>
      <c r="E240" s="12">
        <v>21080.7</v>
      </c>
      <c r="F240" s="1"/>
      <c r="G240" s="4">
        <f>E240*F240</f>
        <v>0</v>
      </c>
      <c r="H240" s="20"/>
    </row>
    <row r="241" spans="1:8" x14ac:dyDescent="0.3">
      <c r="A241" t="s">
        <v>215</v>
      </c>
      <c r="C241" t="s">
        <v>216</v>
      </c>
      <c r="E241" s="12">
        <v>73.2</v>
      </c>
      <c r="F241" s="1"/>
      <c r="G241" s="4">
        <f t="shared" ref="G241:G247" si="21">E241*F241</f>
        <v>0</v>
      </c>
      <c r="H241" s="20"/>
    </row>
    <row r="242" spans="1:8" x14ac:dyDescent="0.3">
      <c r="A242" t="s">
        <v>217</v>
      </c>
      <c r="C242" t="s">
        <v>262</v>
      </c>
      <c r="E242" s="12">
        <v>3.08</v>
      </c>
      <c r="F242" s="1"/>
      <c r="G242" s="4">
        <f t="shared" si="21"/>
        <v>0</v>
      </c>
      <c r="H242" s="20"/>
    </row>
    <row r="243" spans="1:8" x14ac:dyDescent="0.3">
      <c r="A243" t="s">
        <v>211</v>
      </c>
      <c r="C243" t="s">
        <v>218</v>
      </c>
      <c r="E243" s="12">
        <v>0.76</v>
      </c>
      <c r="F243" s="1"/>
      <c r="G243" s="4">
        <f t="shared" si="21"/>
        <v>0</v>
      </c>
      <c r="H243" s="20"/>
    </row>
    <row r="244" spans="1:8" x14ac:dyDescent="0.3">
      <c r="A244" t="s">
        <v>219</v>
      </c>
      <c r="C244" t="s">
        <v>263</v>
      </c>
      <c r="E244" s="12">
        <v>0.16</v>
      </c>
      <c r="F244" s="1"/>
      <c r="G244" s="4">
        <f t="shared" si="21"/>
        <v>0</v>
      </c>
      <c r="H244" s="20"/>
    </row>
    <row r="245" spans="1:8" x14ac:dyDescent="0.3">
      <c r="A245" t="s">
        <v>220</v>
      </c>
      <c r="C245" t="s">
        <v>264</v>
      </c>
      <c r="E245" s="12">
        <v>1.25</v>
      </c>
      <c r="F245" s="1"/>
      <c r="G245" s="4">
        <f t="shared" si="21"/>
        <v>0</v>
      </c>
      <c r="H245" s="20"/>
    </row>
    <row r="246" spans="1:8" x14ac:dyDescent="0.3">
      <c r="A246" t="s">
        <v>221</v>
      </c>
      <c r="C246" t="s">
        <v>265</v>
      </c>
      <c r="E246" s="12">
        <v>0.33</v>
      </c>
      <c r="F246" s="1"/>
      <c r="G246" s="4">
        <f t="shared" si="21"/>
        <v>0</v>
      </c>
      <c r="H246" s="20"/>
    </row>
    <row r="247" spans="1:8" x14ac:dyDescent="0.3">
      <c r="A247" t="s">
        <v>222</v>
      </c>
      <c r="C247" t="s">
        <v>223</v>
      </c>
      <c r="E247" s="12">
        <v>1843.13</v>
      </c>
      <c r="F247" s="1"/>
      <c r="G247" s="4">
        <f t="shared" si="21"/>
        <v>0</v>
      </c>
      <c r="H247" s="20"/>
    </row>
    <row r="248" spans="1:8" x14ac:dyDescent="0.3">
      <c r="A248" s="13" t="s">
        <v>271</v>
      </c>
      <c r="B248" s="13"/>
      <c r="C248" s="13"/>
      <c r="D248" s="13"/>
      <c r="E248" s="14"/>
      <c r="F248" s="5"/>
      <c r="G248" s="5">
        <f>SUM(G240:G247)</f>
        <v>0</v>
      </c>
      <c r="H248" s="20"/>
    </row>
    <row r="249" spans="1:8" x14ac:dyDescent="0.3">
      <c r="A249" s="9"/>
      <c r="B249" s="9"/>
      <c r="C249" s="10" t="s">
        <v>225</v>
      </c>
      <c r="D249" s="9"/>
      <c r="E249" s="11"/>
      <c r="F249" s="3"/>
      <c r="G249" s="3"/>
      <c r="H249" s="20"/>
    </row>
    <row r="250" spans="1:8" x14ac:dyDescent="0.3">
      <c r="A250" t="s">
        <v>226</v>
      </c>
      <c r="C250" t="s">
        <v>227</v>
      </c>
      <c r="E250" s="12">
        <v>1006.58</v>
      </c>
      <c r="F250" s="1"/>
      <c r="G250" s="4">
        <f>E250*F250</f>
        <v>0</v>
      </c>
      <c r="H250" s="20"/>
    </row>
    <row r="251" spans="1:8" x14ac:dyDescent="0.3">
      <c r="A251" t="s">
        <v>228</v>
      </c>
      <c r="C251" t="s">
        <v>229</v>
      </c>
      <c r="E251" s="12">
        <v>14205.66</v>
      </c>
      <c r="F251" s="1"/>
      <c r="G251" s="4">
        <f>E251*F251</f>
        <v>0</v>
      </c>
      <c r="H251" s="20"/>
    </row>
    <row r="252" spans="1:8" x14ac:dyDescent="0.3">
      <c r="A252" t="s">
        <v>228</v>
      </c>
      <c r="C252" s="15" t="s">
        <v>171</v>
      </c>
      <c r="H252" s="20"/>
    </row>
    <row r="253" spans="1:8" x14ac:dyDescent="0.3">
      <c r="A253" t="s">
        <v>228</v>
      </c>
      <c r="C253" s="15" t="s">
        <v>231</v>
      </c>
      <c r="H253" s="20"/>
    </row>
    <row r="254" spans="1:8" x14ac:dyDescent="0.3">
      <c r="A254" t="s">
        <v>228</v>
      </c>
      <c r="C254" s="15" t="s">
        <v>232</v>
      </c>
      <c r="H254" s="20"/>
    </row>
    <row r="255" spans="1:8" x14ac:dyDescent="0.3">
      <c r="A255" t="s">
        <v>228</v>
      </c>
      <c r="C255" s="15" t="s">
        <v>233</v>
      </c>
      <c r="H255" s="20"/>
    </row>
    <row r="256" spans="1:8" x14ac:dyDescent="0.3">
      <c r="A256" t="s">
        <v>4</v>
      </c>
      <c r="C256" t="s">
        <v>230</v>
      </c>
      <c r="E256" s="12">
        <v>294.32</v>
      </c>
      <c r="F256" s="1"/>
      <c r="G256" s="4">
        <f>E256*F256</f>
        <v>0</v>
      </c>
      <c r="H256" s="20"/>
    </row>
    <row r="257" spans="1:8" x14ac:dyDescent="0.3">
      <c r="A257" t="s">
        <v>234</v>
      </c>
      <c r="C257" t="s">
        <v>235</v>
      </c>
      <c r="E257" s="12">
        <v>0.49</v>
      </c>
      <c r="F257" s="1"/>
      <c r="G257" s="4">
        <f>E257*F257</f>
        <v>0</v>
      </c>
      <c r="H257" s="20"/>
    </row>
    <row r="258" spans="1:8" x14ac:dyDescent="0.3">
      <c r="A258" t="s">
        <v>236</v>
      </c>
      <c r="C258" t="s">
        <v>237</v>
      </c>
      <c r="E258" s="12" t="s">
        <v>260</v>
      </c>
      <c r="H258" s="20"/>
    </row>
    <row r="259" spans="1:8" x14ac:dyDescent="0.3">
      <c r="A259" t="s">
        <v>236</v>
      </c>
      <c r="C259" s="15" t="s">
        <v>40</v>
      </c>
      <c r="E259" s="12">
        <v>1</v>
      </c>
      <c r="F259" s="1"/>
      <c r="G259" s="4">
        <f>E259*F259</f>
        <v>0</v>
      </c>
      <c r="H259" s="20"/>
    </row>
    <row r="260" spans="1:8" x14ac:dyDescent="0.3">
      <c r="A260" t="s">
        <v>236</v>
      </c>
      <c r="C260" s="15" t="s">
        <v>41</v>
      </c>
      <c r="E260" s="12">
        <v>1</v>
      </c>
      <c r="F260" s="1"/>
      <c r="G260" s="4">
        <f>E260*F260</f>
        <v>0</v>
      </c>
      <c r="H260" s="20"/>
    </row>
    <row r="261" spans="1:8" x14ac:dyDescent="0.3">
      <c r="A261" s="13" t="s">
        <v>270</v>
      </c>
      <c r="B261" s="13"/>
      <c r="C261" s="16"/>
      <c r="D261" s="13"/>
      <c r="E261" s="14"/>
      <c r="F261" s="5"/>
      <c r="G261" s="5">
        <f>SUM(G250:G260)</f>
        <v>0</v>
      </c>
      <c r="H261" s="20"/>
    </row>
    <row r="262" spans="1:8" x14ac:dyDescent="0.3">
      <c r="A262" s="9"/>
      <c r="B262" s="9"/>
      <c r="C262" s="10" t="s">
        <v>238</v>
      </c>
      <c r="D262" s="9"/>
      <c r="E262" s="11"/>
      <c r="F262" s="3"/>
      <c r="G262" s="3"/>
      <c r="H262" s="20"/>
    </row>
    <row r="263" spans="1:8" x14ac:dyDescent="0.3">
      <c r="A263" t="s">
        <v>239</v>
      </c>
      <c r="C263" t="s">
        <v>240</v>
      </c>
      <c r="E263" s="12" t="s">
        <v>260</v>
      </c>
      <c r="H263" s="20"/>
    </row>
    <row r="264" spans="1:8" x14ac:dyDescent="0.3">
      <c r="A264" t="s">
        <v>239</v>
      </c>
      <c r="C264" t="s">
        <v>40</v>
      </c>
      <c r="E264" s="12">
        <v>1</v>
      </c>
      <c r="F264" s="1"/>
      <c r="G264" s="4">
        <f>E264*F264</f>
        <v>0</v>
      </c>
      <c r="H264" s="20"/>
    </row>
    <row r="265" spans="1:8" x14ac:dyDescent="0.3">
      <c r="A265" t="s">
        <v>239</v>
      </c>
      <c r="C265" t="s">
        <v>41</v>
      </c>
      <c r="E265" s="12">
        <v>0</v>
      </c>
      <c r="F265" s="1"/>
      <c r="H265" s="20"/>
    </row>
    <row r="266" spans="1:8" x14ac:dyDescent="0.3">
      <c r="A266" t="s">
        <v>178</v>
      </c>
      <c r="C266" t="s">
        <v>241</v>
      </c>
      <c r="E266" s="12">
        <v>689</v>
      </c>
      <c r="F266" s="1"/>
      <c r="H266" s="20"/>
    </row>
    <row r="267" spans="1:8" x14ac:dyDescent="0.3">
      <c r="A267" t="s">
        <v>178</v>
      </c>
      <c r="C267" s="15" t="s">
        <v>242</v>
      </c>
      <c r="H267" s="20"/>
    </row>
    <row r="268" spans="1:8" x14ac:dyDescent="0.3">
      <c r="A268" t="s">
        <v>178</v>
      </c>
      <c r="C268" s="15" t="s">
        <v>243</v>
      </c>
      <c r="H268" s="20"/>
    </row>
    <row r="269" spans="1:8" x14ac:dyDescent="0.3">
      <c r="A269" t="s">
        <v>178</v>
      </c>
      <c r="C269" s="15" t="s">
        <v>244</v>
      </c>
      <c r="H269" s="20"/>
    </row>
    <row r="270" spans="1:8" x14ac:dyDescent="0.3">
      <c r="A270" t="s">
        <v>178</v>
      </c>
      <c r="C270" s="15" t="s">
        <v>245</v>
      </c>
      <c r="H270" s="20"/>
    </row>
    <row r="271" spans="1:8" x14ac:dyDescent="0.3">
      <c r="A271" t="s">
        <v>178</v>
      </c>
      <c r="C271" s="15" t="s">
        <v>246</v>
      </c>
      <c r="H271" s="20"/>
    </row>
    <row r="272" spans="1:8" x14ac:dyDescent="0.3">
      <c r="A272" t="s">
        <v>178</v>
      </c>
      <c r="C272" s="15" t="s">
        <v>247</v>
      </c>
      <c r="H272" s="20"/>
    </row>
    <row r="273" spans="1:8" x14ac:dyDescent="0.3">
      <c r="A273" t="s">
        <v>188</v>
      </c>
      <c r="C273" t="s">
        <v>248</v>
      </c>
      <c r="E273" s="12">
        <v>3.41</v>
      </c>
      <c r="F273" s="1"/>
      <c r="G273" s="4">
        <f>E273*F273</f>
        <v>0</v>
      </c>
      <c r="H273" s="20"/>
    </row>
    <row r="274" spans="1:8" x14ac:dyDescent="0.3">
      <c r="A274" t="s">
        <v>249</v>
      </c>
      <c r="C274" t="s">
        <v>250</v>
      </c>
      <c r="E274" s="12">
        <v>17.91</v>
      </c>
      <c r="F274" s="1"/>
      <c r="G274" s="4">
        <f t="shared" ref="G274:G275" si="22">E274*F274</f>
        <v>0</v>
      </c>
      <c r="H274" s="20"/>
    </row>
    <row r="275" spans="1:8" x14ac:dyDescent="0.3">
      <c r="A275" t="s">
        <v>251</v>
      </c>
      <c r="C275" t="s">
        <v>252</v>
      </c>
      <c r="E275" s="12">
        <v>698.5</v>
      </c>
      <c r="F275" s="1"/>
      <c r="G275" s="4">
        <f t="shared" si="22"/>
        <v>0</v>
      </c>
      <c r="H275" s="20"/>
    </row>
    <row r="276" spans="1:8" x14ac:dyDescent="0.3">
      <c r="A276" s="13" t="s">
        <v>269</v>
      </c>
      <c r="B276" s="13"/>
      <c r="C276" s="13"/>
      <c r="D276" s="13"/>
      <c r="E276" s="14"/>
      <c r="F276" s="5"/>
      <c r="G276" s="5">
        <f>SUM(G263:G275)</f>
        <v>0</v>
      </c>
      <c r="H276" s="20"/>
    </row>
    <row r="277" spans="1:8" x14ac:dyDescent="0.3">
      <c r="A277" s="9"/>
      <c r="B277" s="9"/>
      <c r="C277" s="10" t="s">
        <v>254</v>
      </c>
      <c r="D277" s="9"/>
      <c r="E277" s="11"/>
      <c r="F277" s="3"/>
      <c r="G277" s="3"/>
      <c r="H277" s="20"/>
    </row>
    <row r="278" spans="1:8" x14ac:dyDescent="0.3">
      <c r="A278" t="s">
        <v>255</v>
      </c>
      <c r="C278" t="s">
        <v>256</v>
      </c>
      <c r="E278" s="22">
        <v>0</v>
      </c>
      <c r="F278" s="1"/>
      <c r="G278" s="4">
        <f>E278*F278</f>
        <v>0</v>
      </c>
      <c r="H278" s="20"/>
    </row>
    <row r="279" spans="1:8" x14ac:dyDescent="0.3">
      <c r="A279" t="s">
        <v>257</v>
      </c>
      <c r="C279" t="s">
        <v>258</v>
      </c>
      <c r="E279" s="22">
        <v>0</v>
      </c>
      <c r="F279" s="1"/>
      <c r="G279" s="4">
        <f>E279*F279</f>
        <v>0</v>
      </c>
      <c r="H279" s="20"/>
    </row>
    <row r="280" spans="1:8" x14ac:dyDescent="0.3">
      <c r="A280" s="9"/>
      <c r="B280" s="9"/>
      <c r="C280" s="10" t="s">
        <v>287</v>
      </c>
      <c r="D280" s="9"/>
      <c r="E280" s="11"/>
      <c r="F280" s="3"/>
      <c r="G280" s="3"/>
      <c r="H280" s="20"/>
    </row>
    <row r="281" spans="1:8" x14ac:dyDescent="0.3">
      <c r="A281" s="17" t="s">
        <v>259</v>
      </c>
      <c r="C281" s="21" t="s">
        <v>383</v>
      </c>
      <c r="E281" s="22">
        <v>0</v>
      </c>
      <c r="F281" s="1"/>
      <c r="G281" s="4">
        <f>E281*F281</f>
        <v>0</v>
      </c>
      <c r="H281" s="20"/>
    </row>
    <row r="282" spans="1:8" x14ac:dyDescent="0.3">
      <c r="A282" s="17" t="s">
        <v>259</v>
      </c>
      <c r="C282" s="21" t="s">
        <v>383</v>
      </c>
      <c r="E282" s="22">
        <v>0</v>
      </c>
      <c r="F282" s="1"/>
      <c r="G282" s="4">
        <f t="shared" ref="G282:G283" si="23">E282*F282</f>
        <v>0</v>
      </c>
      <c r="H282" s="20"/>
    </row>
    <row r="283" spans="1:8" x14ac:dyDescent="0.3">
      <c r="A283" s="17" t="s">
        <v>259</v>
      </c>
      <c r="C283" s="21" t="s">
        <v>383</v>
      </c>
      <c r="E283" s="22">
        <v>0</v>
      </c>
      <c r="F283" s="1"/>
      <c r="G283" s="4">
        <f t="shared" si="23"/>
        <v>0</v>
      </c>
      <c r="H283" s="20"/>
    </row>
    <row r="284" spans="1:8" x14ac:dyDescent="0.3">
      <c r="A284" s="9"/>
      <c r="B284" s="9"/>
      <c r="C284" s="10" t="s">
        <v>288</v>
      </c>
      <c r="D284" s="9"/>
      <c r="E284" s="11"/>
      <c r="F284" s="3"/>
      <c r="G284" s="3"/>
      <c r="H284" s="20"/>
    </row>
    <row r="285" spans="1:8" x14ac:dyDescent="0.3">
      <c r="A285" t="s">
        <v>259</v>
      </c>
      <c r="C285" s="21" t="s">
        <v>383</v>
      </c>
      <c r="E285" s="22">
        <v>0</v>
      </c>
      <c r="F285" s="1"/>
      <c r="G285" s="4">
        <f>E285*F285</f>
        <v>0</v>
      </c>
      <c r="H285" s="20"/>
    </row>
    <row r="286" spans="1:8" x14ac:dyDescent="0.3">
      <c r="A286" t="s">
        <v>259</v>
      </c>
      <c r="C286" s="21" t="s">
        <v>383</v>
      </c>
      <c r="E286" s="22">
        <v>0</v>
      </c>
      <c r="F286" s="1"/>
      <c r="G286" s="4">
        <f t="shared" ref="G286:G287" si="24">E286*F286</f>
        <v>0</v>
      </c>
      <c r="H286" s="20"/>
    </row>
    <row r="287" spans="1:8" x14ac:dyDescent="0.3">
      <c r="A287" t="s">
        <v>259</v>
      </c>
      <c r="C287" s="21" t="s">
        <v>383</v>
      </c>
      <c r="E287" s="22">
        <v>0</v>
      </c>
      <c r="F287" s="1"/>
      <c r="G287" s="4">
        <f t="shared" si="24"/>
        <v>0</v>
      </c>
      <c r="H287" s="20"/>
    </row>
    <row r="288" spans="1:8" x14ac:dyDescent="0.3">
      <c r="A288" s="13" t="s">
        <v>382</v>
      </c>
      <c r="B288" s="13"/>
      <c r="C288" s="13"/>
      <c r="D288" s="13"/>
      <c r="E288" s="14"/>
      <c r="F288" s="5"/>
      <c r="G288" s="5">
        <f>SUM(G278:G287)</f>
        <v>0</v>
      </c>
      <c r="H288" s="20"/>
    </row>
    <row r="289" spans="1:8" ht="15" thickBot="1" x14ac:dyDescent="0.35">
      <c r="A289" s="18" t="s">
        <v>268</v>
      </c>
      <c r="B289" s="18"/>
      <c r="C289" s="18"/>
      <c r="D289" s="18"/>
      <c r="E289" s="19"/>
      <c r="F289" s="6"/>
      <c r="G289" s="6">
        <f>G26+G50+G131+G149+G153+G156+G164+G197+G202+G232+G238+G248+G261+G276+G288</f>
        <v>0</v>
      </c>
      <c r="H289" s="20"/>
    </row>
  </sheetData>
  <sheetProtection algorithmName="SHA-512" hashValue="cdcukj9spBGaNmjx2IUcD4AdDzUmot/IOpQelw/tTy+rnI56E5QLSJKRiIDp7Dry/s1ks7PFmBGfqA2pyKEFAQ==" saltValue="VtGAVBEktzxb3iFlECxe3w==" spinCount="100000" sheet="1" objects="1" scenarios="1" selectLockedCells="1"/>
  <protectedRanges>
    <protectedRange algorithmName="SHA-512" hashValue="QnOMTbfEiVt1Om01XdaZxBoM7VQxwzkxsZqclxErskk6Bj1iwxhkF0zBuLkcIK3qnK7L5M47sTDISP1Wp1X1jg==" saltValue="yC/Xl1ZOOJmiVMG0hOWSWA==" spinCount="100000" sqref="G288:G289 G3:G276 H3:H4" name="TOTAL COLUMN"/>
  </protectedRanges>
  <mergeCells count="1">
    <mergeCell ref="A1:H2"/>
  </mergeCells>
  <dataValidations count="1">
    <dataValidation allowBlank="1" showInputMessage="1" showErrorMessage="1" prompt="(Fill Quantity)" sqref="E278:E279 E281:E283 E285:E287" xr:uid="{7BDB187B-C31B-4E39-98D4-61AF58C53124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U.S.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Carter, Crystal</dc:creator>
  <cp:lastModifiedBy>Gin, Jason  GSA - Procurement Department</cp:lastModifiedBy>
  <dcterms:created xsi:type="dcterms:W3CDTF">2024-09-23T19:12:36Z</dcterms:created>
  <dcterms:modified xsi:type="dcterms:W3CDTF">2024-10-18T15:14:43Z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df1db-9955-4087-a541-42c2f5a9332e_Enabled">
    <vt:lpwstr>true</vt:lpwstr>
  </property>
  <property fmtid="{D5CDD505-2E9C-101B-9397-08002B2CF9AE}" pid="3" name="MSIP_Label_320df1db-9955-4087-a541-42c2f5a9332e_SetDate">
    <vt:lpwstr>2024-09-23T21:59:46Z</vt:lpwstr>
  </property>
  <property fmtid="{D5CDD505-2E9C-101B-9397-08002B2CF9AE}" pid="4" name="MSIP_Label_320df1db-9955-4087-a541-42c2f5a9332e_Method">
    <vt:lpwstr>Standard</vt:lpwstr>
  </property>
  <property fmtid="{D5CDD505-2E9C-101B-9397-08002B2CF9AE}" pid="5" name="MSIP_Label_320df1db-9955-4087-a541-42c2f5a9332e_Name">
    <vt:lpwstr>Confidential Information</vt:lpwstr>
  </property>
  <property fmtid="{D5CDD505-2E9C-101B-9397-08002B2CF9AE}" pid="6" name="MSIP_Label_320df1db-9955-4087-a541-42c2f5a9332e_SiteId">
    <vt:lpwstr>eef95730-77bf-4663-a55d-1ddff9335b5b</vt:lpwstr>
  </property>
  <property fmtid="{D5CDD505-2E9C-101B-9397-08002B2CF9AE}" pid="7" name="MSIP_Label_320df1db-9955-4087-a541-42c2f5a9332e_ActionId">
    <vt:lpwstr>da3dc535-dfb5-4c4f-a1fd-1047f3655a52</vt:lpwstr>
  </property>
  <property fmtid="{D5CDD505-2E9C-101B-9397-08002B2CF9AE}" pid="8" name="MSIP_Label_320df1db-9955-4087-a541-42c2f5a9332e_ContentBits">
    <vt:lpwstr>0</vt:lpwstr>
  </property>
</Properties>
</file>