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8_{A283BD8F-DB16-4CE1-A79C-0F80CEC59C4A}" xr6:coauthVersionLast="47" xr6:coauthVersionMax="47" xr10:uidLastSave="{00000000-0000-0000-0000-000000000000}"/>
  <bookViews>
    <workbookView xWindow="-25320" yWindow="-75" windowWidth="25440" windowHeight="15270" xr2:uid="{89F0E112-41CE-4699-B29A-2A03188AB95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51" i="1" l="1"/>
  <c r="J52" i="1"/>
  <c r="J53" i="1"/>
  <c r="J50" i="1"/>
  <c r="H51" i="1"/>
  <c r="H52" i="1"/>
  <c r="H53" i="1"/>
  <c r="H50" i="1"/>
  <c r="F51" i="1"/>
  <c r="F52" i="1"/>
  <c r="F53" i="1"/>
  <c r="F50" i="1"/>
  <c r="J31" i="1"/>
  <c r="J32" i="1"/>
  <c r="J33" i="1"/>
  <c r="J30" i="1"/>
  <c r="H31" i="1"/>
  <c r="H32" i="1"/>
  <c r="H33" i="1"/>
  <c r="H30" i="1"/>
  <c r="J36" i="1"/>
  <c r="J37" i="1"/>
  <c r="J38" i="1"/>
  <c r="J39" i="1"/>
  <c r="J40" i="1"/>
  <c r="J35" i="1"/>
  <c r="J43" i="1"/>
  <c r="J42" i="1"/>
  <c r="H43" i="1"/>
  <c r="H42" i="1"/>
  <c r="F43" i="1"/>
  <c r="F42" i="1"/>
  <c r="H36" i="1"/>
  <c r="H37" i="1"/>
  <c r="H38" i="1"/>
  <c r="H39" i="1"/>
  <c r="H40" i="1"/>
  <c r="H35" i="1"/>
  <c r="F36" i="1"/>
  <c r="F37" i="1"/>
  <c r="F38" i="1"/>
  <c r="F39" i="1"/>
  <c r="F40" i="1"/>
  <c r="F35" i="1"/>
  <c r="F31" i="1"/>
  <c r="F32" i="1"/>
  <c r="F33" i="1"/>
  <c r="F30" i="1"/>
  <c r="J9" i="1"/>
  <c r="J10" i="1"/>
  <c r="J11" i="1"/>
  <c r="J12" i="1"/>
  <c r="J13" i="1"/>
  <c r="J14" i="1"/>
  <c r="J15" i="1"/>
  <c r="J16" i="1"/>
  <c r="J17" i="1"/>
  <c r="J18" i="1"/>
  <c r="J19" i="1"/>
  <c r="J20" i="1"/>
  <c r="J21" i="1"/>
  <c r="J22" i="1"/>
  <c r="J23" i="1"/>
  <c r="J24" i="1"/>
  <c r="J25" i="1"/>
  <c r="J26" i="1"/>
  <c r="J27" i="1"/>
  <c r="J28" i="1"/>
  <c r="H9" i="1"/>
  <c r="H10" i="1"/>
  <c r="H11" i="1"/>
  <c r="H12" i="1"/>
  <c r="H13" i="1"/>
  <c r="H14" i="1"/>
  <c r="H15" i="1"/>
  <c r="H16" i="1"/>
  <c r="H17" i="1"/>
  <c r="H18" i="1"/>
  <c r="H19" i="1"/>
  <c r="H20" i="1"/>
  <c r="H21" i="1"/>
  <c r="H22" i="1"/>
  <c r="H23" i="1"/>
  <c r="H24" i="1"/>
  <c r="H25" i="1"/>
  <c r="H26" i="1"/>
  <c r="H27" i="1"/>
  <c r="H28" i="1"/>
  <c r="F9" i="1"/>
  <c r="F10" i="1"/>
  <c r="F11" i="1"/>
  <c r="F12" i="1"/>
  <c r="F13" i="1"/>
  <c r="F14" i="1"/>
  <c r="F15" i="1"/>
  <c r="F16" i="1"/>
  <c r="F17" i="1"/>
  <c r="F18" i="1"/>
  <c r="F19" i="1"/>
  <c r="F20" i="1"/>
  <c r="F21" i="1"/>
  <c r="F22" i="1"/>
  <c r="F23" i="1"/>
  <c r="F24" i="1"/>
  <c r="F25" i="1"/>
  <c r="F26" i="1"/>
  <c r="F27" i="1"/>
  <c r="F28" i="1"/>
  <c r="J8" i="1"/>
  <c r="H8" i="1"/>
  <c r="F8" i="1"/>
  <c r="F55" i="1" l="1"/>
  <c r="H55" i="1"/>
  <c r="J55" i="1"/>
  <c r="F45" i="1"/>
  <c r="H45" i="1"/>
  <c r="J45" i="1"/>
  <c r="J47" i="1" s="1"/>
  <c r="J57" i="1" l="1"/>
  <c r="J59" i="1" s="1"/>
</calcChain>
</file>

<file path=xl/sharedStrings.xml><?xml version="1.0" encoding="utf-8"?>
<sst xmlns="http://schemas.openxmlformats.org/spreadsheetml/2006/main" count="99" uniqueCount="68">
  <si>
    <t xml:space="preserve">Name of Bidder: </t>
  </si>
  <si>
    <t>Medication</t>
  </si>
  <si>
    <t>Strength (Unit Dose)</t>
  </si>
  <si>
    <t>Tuberculosis</t>
  </si>
  <si>
    <t>Isoniazid</t>
  </si>
  <si>
    <t>50 mg</t>
  </si>
  <si>
    <t>150 mg</t>
  </si>
  <si>
    <t>100 mg</t>
  </si>
  <si>
    <t>200 mg</t>
  </si>
  <si>
    <t>300 mg</t>
  </si>
  <si>
    <t>Rifampin</t>
  </si>
  <si>
    <t>600 mg</t>
  </si>
  <si>
    <t>Rifabutin</t>
  </si>
  <si>
    <t>Rifapentine</t>
  </si>
  <si>
    <t>750 mg</t>
  </si>
  <si>
    <t>Pyrazinamide</t>
  </si>
  <si>
    <t>Ethambutol</t>
  </si>
  <si>
    <t>Moxifloxacin or Avelox</t>
  </si>
  <si>
    <t>400 mg</t>
  </si>
  <si>
    <t xml:space="preserve">50 mg </t>
  </si>
  <si>
    <t>Levofloxacin</t>
  </si>
  <si>
    <t>500 mg</t>
  </si>
  <si>
    <t xml:space="preserve">Cycloserine </t>
  </si>
  <si>
    <t>250 mg</t>
  </si>
  <si>
    <t>Linezolid (Zyvox)</t>
  </si>
  <si>
    <t>Ethionamide</t>
  </si>
  <si>
    <t>Clarithromycin</t>
  </si>
  <si>
    <t>Tuberculin Solution</t>
  </si>
  <si>
    <t>1 ml</t>
  </si>
  <si>
    <t>Epipen, Adult</t>
  </si>
  <si>
    <t>Epipen, Pediatric</t>
  </si>
  <si>
    <t>Pertussis</t>
  </si>
  <si>
    <t>Azithromycin</t>
  </si>
  <si>
    <t>Erythromycin</t>
  </si>
  <si>
    <t>Septra</t>
  </si>
  <si>
    <t>Ciprofloxacin</t>
  </si>
  <si>
    <t>Ceftriaxone (injectable)</t>
  </si>
  <si>
    <t>500 mg / vial</t>
  </si>
  <si>
    <t>Liquid formulation</t>
  </si>
  <si>
    <t>H. Influenzae</t>
  </si>
  <si>
    <t>Year 1 Extended Price</t>
  </si>
  <si>
    <t>Year 1 Unit Price</t>
  </si>
  <si>
    <t>Year 2 Unit Price</t>
  </si>
  <si>
    <t>Year 2 Extended Price</t>
  </si>
  <si>
    <t>Year 3 Unit Price</t>
  </si>
  <si>
    <t>Year 3 Extended Price</t>
  </si>
  <si>
    <t>Year 2 Total</t>
  </si>
  <si>
    <t>Year 1 Total</t>
  </si>
  <si>
    <t>Year 3 Total</t>
  </si>
  <si>
    <t xml:space="preserve">Total Estimated Quantity </t>
  </si>
  <si>
    <t>Pyridoxine (Vitamin B6)</t>
  </si>
  <si>
    <t>Petomanid</t>
  </si>
  <si>
    <t>Double Strength</t>
  </si>
  <si>
    <t>greater than or equal to 30 kg (66 lbs) = 0.3 mg (0.3 mg/0.3 mL)</t>
  </si>
  <si>
    <t>15 kg to 30 kg (33 lbs to 66 lbs) = .15 mg (.15mg/.03 ml)</t>
  </si>
  <si>
    <t>RFP No. 902531 Pharmaceutical Supplies and Services 
Bid Form</t>
  </si>
  <si>
    <t>Other Charges</t>
  </si>
  <si>
    <t xml:space="preserve">Compliance Packaging </t>
  </si>
  <si>
    <t>Each</t>
  </si>
  <si>
    <t>Unit of Measure</t>
  </si>
  <si>
    <t>Meningococcal</t>
  </si>
  <si>
    <t xml:space="preserve">Medication + Other Charges (Years 1-3)
Grand Total </t>
  </si>
  <si>
    <t>Medication (Years 1-3) Total</t>
  </si>
  <si>
    <t>Other Charges (Years 1-3 ) Total</t>
  </si>
  <si>
    <t>Courier Services: Weekdays: 2 days per week</t>
  </si>
  <si>
    <t>Courier Services: Upon Request</t>
  </si>
  <si>
    <t>Courier Services: Emergency: after hours, weekends, and legal holidays</t>
  </si>
  <si>
    <t>COST SHALL BE SUBMITTED AS REQUESTED ON THE COUNTY PROVIDED EXCEL BID FORM.  NO ALTERATIONS OR CHANGES OF ANY KIND ARE PERMITTED.  Bid proposals that do not comply may be rejected.  The cost quoted must include all taxes (excluding sales and use tax) and all other charges, including travel expenses.  The price quoted will be the maximum cost the County will pay for the term of any contract resulting from this RFP.  
Quantities listed on Alameda County provided Excel Bid Form are estimates only; they are not to be construed as a commitment of the County to purchase that quantity.  No minimum or maximum is guaranteed or implied. The cost quoted will be the price of the items identified, regardless of the quantity purchased. 
Bid pricing on all line items is required. If the services are to be provided to the County at no cost, enter "0", do not leave the cell blank. If there are any line items that are not priced, the bid may be considered a partial bid and disqualified. Partial bids are not acceptable.  If there are any line items that are not priced, the bid may be considered a partial bid and disqualified. Partial bids are not acceptable. 
By submission through the Alameda County EZSourcing Supplier Portal, Bidder certifies to County that all representations, certifications, and statements made by Bidder, as set forth in each entry in the Alameda County EZSourcing Supplier Portal and attachments are true and correct and are made under penalty of perjury pursuant to the laws of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</si>
</sst>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b/>
      <sz val="11"/>
      <name val="Calibri"/>
      <family val="2"/>
      <scheme val="minor"/>
    </font>
    <font>
      <sz val="11"/>
      <name val="Calibri"/>
      <family val="2"/>
      <scheme val="minor"/>
    </font>
    <font>
      <b/>
      <sz val="16"/>
      <name val="Calibri"/>
      <family val="2"/>
      <scheme val="minor"/>
    </font>
    <font>
      <sz val="8"/>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sz val="20"/>
      <color theme="1"/>
      <name val="Calibri"/>
      <family val="2"/>
      <scheme val="minor"/>
    </font>
    <font>
      <b/>
      <i/>
      <sz val="14"/>
      <name val="Calibri"/>
      <family val="2"/>
      <scheme val="minor"/>
    </font>
    <font>
      <sz val="20"/>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DAEEF3"/>
        <bgColor indexed="64"/>
      </patternFill>
    </fill>
    <fill>
      <patternFill patternType="solid">
        <fgColor theme="4" tint="0.79998168889431442"/>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44" fontId="5" fillId="0" borderId="0" applyFont="0" applyFill="0" applyBorder="0" applyAlignment="0" applyProtection="0"/>
  </cellStyleXfs>
  <cellXfs count="98">
    <xf numFmtId="0" fontId="0" fillId="0" borderId="0" xfId="0"/>
    <xf numFmtId="0" fontId="2" fillId="0" borderId="0" xfId="0" applyFont="1"/>
    <xf numFmtId="0" fontId="2" fillId="0" borderId="0" xfId="0" applyFont="1" applyAlignment="1">
      <alignment horizontal="center"/>
    </xf>
    <xf numFmtId="0" fontId="0" fillId="0" borderId="7" xfId="0"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0" xfId="0" applyAlignment="1">
      <alignment vertical="center"/>
    </xf>
    <xf numFmtId="44" fontId="5" fillId="0" borderId="0" xfId="1" applyFont="1" applyAlignment="1">
      <alignment horizontal="center" vertical="center"/>
    </xf>
    <xf numFmtId="44" fontId="6" fillId="6" borderId="5" xfId="1" applyFont="1" applyFill="1" applyBorder="1" applyAlignment="1">
      <alignment horizontal="center" vertical="center" wrapText="1"/>
    </xf>
    <xf numFmtId="44" fontId="6" fillId="10" borderId="5" xfId="1" applyFont="1" applyFill="1" applyBorder="1" applyAlignment="1">
      <alignment horizontal="center" vertical="center" wrapText="1"/>
    </xf>
    <xf numFmtId="44" fontId="6" fillId="11" borderId="5" xfId="1" applyFont="1" applyFill="1" applyBorder="1" applyAlignment="1">
      <alignment horizontal="center" vertical="center" wrapText="1"/>
    </xf>
    <xf numFmtId="1" fontId="5" fillId="0" borderId="0" xfId="1" applyNumberFormat="1" applyFont="1" applyAlignment="1">
      <alignment horizontal="center" vertical="center"/>
    </xf>
    <xf numFmtId="1" fontId="2" fillId="0" borderId="0" xfId="0" applyNumberFormat="1" applyFont="1" applyAlignment="1">
      <alignment horizontal="center"/>
    </xf>
    <xf numFmtId="1" fontId="5" fillId="0" borderId="1" xfId="1" applyNumberFormat="1" applyFont="1" applyBorder="1" applyAlignment="1">
      <alignment horizontal="center" vertical="center"/>
    </xf>
    <xf numFmtId="1" fontId="5" fillId="0" borderId="1" xfId="1" applyNumberFormat="1" applyFont="1" applyFill="1" applyBorder="1" applyAlignment="1">
      <alignment horizontal="center" vertical="center"/>
    </xf>
    <xf numFmtId="1" fontId="0" fillId="0" borderId="0" xfId="0" applyNumberFormat="1" applyAlignment="1">
      <alignment horizontal="center" vertical="center" wrapText="1"/>
    </xf>
    <xf numFmtId="0" fontId="0" fillId="0" borderId="1" xfId="0" applyBorder="1" applyAlignment="1">
      <alignment horizontal="center" vertical="center" wrapText="1"/>
    </xf>
    <xf numFmtId="0" fontId="0" fillId="0" borderId="0" xfId="0" applyAlignment="1" applyProtection="1">
      <alignment vertical="center" wrapText="1"/>
      <protection locked="0"/>
    </xf>
    <xf numFmtId="0" fontId="1" fillId="0" borderId="0" xfId="0" applyFont="1" applyAlignment="1">
      <alignment wrapText="1"/>
    </xf>
    <xf numFmtId="44" fontId="8" fillId="0" borderId="0" xfId="1" applyFont="1" applyBorder="1" applyAlignment="1">
      <alignment vertical="center"/>
    </xf>
    <xf numFmtId="44" fontId="10" fillId="0" borderId="0" xfId="0" applyNumberFormat="1" applyFont="1"/>
    <xf numFmtId="0" fontId="0" fillId="0" borderId="1" xfId="0" applyBorder="1" applyAlignment="1" applyProtection="1">
      <alignment horizontal="center" vertical="center" wrapText="1"/>
      <protection locked="0"/>
    </xf>
    <xf numFmtId="44" fontId="0" fillId="0" borderId="1" xfId="0" applyNumberFormat="1" applyBorder="1" applyAlignment="1" applyProtection="1">
      <alignment vertical="center" wrapText="1"/>
      <protection locked="0"/>
    </xf>
    <xf numFmtId="0" fontId="1" fillId="2" borderId="1" xfId="0" applyFont="1" applyFill="1" applyBorder="1" applyAlignment="1">
      <alignment horizontal="center" wrapText="1"/>
    </xf>
    <xf numFmtId="44" fontId="2" fillId="2" borderId="1" xfId="0" applyNumberFormat="1" applyFont="1" applyFill="1" applyBorder="1"/>
    <xf numFmtId="0" fontId="1" fillId="0" borderId="1" xfId="0" applyFont="1" applyBorder="1" applyAlignment="1">
      <alignment wrapText="1"/>
    </xf>
    <xf numFmtId="44" fontId="8" fillId="0" borderId="1" xfId="1" applyFont="1" applyBorder="1" applyAlignment="1">
      <alignment vertical="center"/>
    </xf>
    <xf numFmtId="44" fontId="10" fillId="0" borderId="1" xfId="0" applyNumberFormat="1" applyFont="1" applyBorder="1"/>
    <xf numFmtId="0" fontId="1" fillId="0" borderId="1" xfId="0" applyFont="1" applyBorder="1"/>
    <xf numFmtId="44" fontId="2" fillId="0" borderId="1" xfId="0" applyNumberFormat="1" applyFont="1" applyBorder="1"/>
    <xf numFmtId="0" fontId="0" fillId="0" borderId="1" xfId="0" applyBorder="1" applyAlignment="1">
      <alignment vertical="center" wrapText="1"/>
    </xf>
    <xf numFmtId="0" fontId="0" fillId="0" borderId="12" xfId="0" applyBorder="1" applyAlignment="1">
      <alignment horizontal="center" vertical="center" wrapText="1"/>
    </xf>
    <xf numFmtId="0" fontId="0" fillId="0" borderId="12" xfId="0" applyBorder="1" applyAlignment="1" applyProtection="1">
      <alignment horizontal="center" vertical="center" wrapText="1"/>
      <protection locked="0"/>
    </xf>
    <xf numFmtId="44" fontId="0" fillId="0" borderId="12" xfId="0" applyNumberFormat="1" applyBorder="1" applyAlignment="1" applyProtection="1">
      <alignment vertical="center" wrapText="1"/>
      <protection locked="0"/>
    </xf>
    <xf numFmtId="0" fontId="6" fillId="12" borderId="4" xfId="0" applyFont="1" applyFill="1" applyBorder="1" applyAlignment="1">
      <alignment horizontal="center" vertical="center"/>
    </xf>
    <xf numFmtId="0" fontId="6" fillId="12" borderId="5" xfId="0" applyFont="1" applyFill="1" applyBorder="1" applyAlignment="1">
      <alignment horizontal="center" vertical="center"/>
    </xf>
    <xf numFmtId="44" fontId="6" fillId="11" borderId="13" xfId="1" applyFont="1" applyFill="1" applyBorder="1" applyAlignment="1">
      <alignment horizontal="center" vertical="center" wrapText="1"/>
    </xf>
    <xf numFmtId="0" fontId="0" fillId="0" borderId="14" xfId="0" applyBorder="1" applyAlignment="1">
      <alignment horizontal="center" vertical="center" wrapText="1"/>
    </xf>
    <xf numFmtId="44" fontId="0" fillId="0" borderId="15" xfId="0" applyNumberFormat="1" applyBorder="1" applyAlignment="1" applyProtection="1">
      <alignment vertical="center" wrapText="1"/>
      <protection locked="0"/>
    </xf>
    <xf numFmtId="44" fontId="0" fillId="0" borderId="16" xfId="0" applyNumberFormat="1" applyBorder="1" applyAlignment="1" applyProtection="1">
      <alignment vertical="center" wrapText="1"/>
      <protection locked="0"/>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44" fontId="0" fillId="0" borderId="17" xfId="0" applyNumberFormat="1" applyBorder="1" applyAlignment="1" applyProtection="1">
      <alignment vertical="center" wrapText="1"/>
      <protection locked="0"/>
    </xf>
    <xf numFmtId="44" fontId="0" fillId="0" borderId="18" xfId="0" applyNumberFormat="1" applyBorder="1" applyAlignment="1" applyProtection="1">
      <alignment vertical="center" wrapText="1"/>
      <protection locked="0"/>
    </xf>
    <xf numFmtId="44" fontId="5" fillId="0" borderId="0" xfId="1" applyFont="1" applyBorder="1" applyAlignment="1">
      <alignment horizontal="center" vertical="center"/>
    </xf>
    <xf numFmtId="0" fontId="7" fillId="2" borderId="1" xfId="0" applyFont="1" applyFill="1" applyBorder="1" applyAlignment="1">
      <alignment vertical="center"/>
    </xf>
    <xf numFmtId="44" fontId="5" fillId="0" borderId="1" xfId="1" applyFont="1" applyBorder="1" applyAlignment="1">
      <alignment horizontal="center" vertical="center"/>
    </xf>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7" fillId="7" borderId="1" xfId="0" applyFont="1" applyFill="1" applyBorder="1" applyAlignment="1">
      <alignment vertical="center"/>
    </xf>
    <xf numFmtId="0" fontId="7" fillId="8" borderId="1" xfId="0" applyFont="1" applyFill="1" applyBorder="1" applyAlignment="1">
      <alignment vertical="top"/>
    </xf>
    <xf numFmtId="0" fontId="9" fillId="9" borderId="1" xfId="0" applyFont="1" applyFill="1" applyBorder="1" applyAlignment="1">
      <alignment vertical="center"/>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0" fontId="6" fillId="5" borderId="6" xfId="0" applyFont="1" applyFill="1" applyBorder="1" applyAlignment="1">
      <alignment horizontal="center" vertical="center"/>
    </xf>
    <xf numFmtId="0" fontId="6" fillId="5" borderId="19" xfId="0" applyFont="1" applyFill="1" applyBorder="1" applyAlignment="1">
      <alignment horizontal="center" vertical="center" wrapText="1"/>
    </xf>
    <xf numFmtId="1" fontId="6" fillId="5" borderId="19" xfId="1" applyNumberFormat="1" applyFont="1" applyFill="1" applyBorder="1" applyAlignment="1">
      <alignment horizontal="center" vertical="center" wrapText="1"/>
    </xf>
    <xf numFmtId="44" fontId="6" fillId="6" borderId="19" xfId="1" applyFont="1" applyFill="1" applyBorder="1" applyAlignment="1">
      <alignment horizontal="center" vertical="center" wrapText="1"/>
    </xf>
    <xf numFmtId="44" fontId="6" fillId="10" borderId="19" xfId="1" applyFont="1" applyFill="1" applyBorder="1" applyAlignment="1">
      <alignment horizontal="center" vertical="center" wrapText="1"/>
    </xf>
    <xf numFmtId="44" fontId="6" fillId="11" borderId="19" xfId="1" applyFont="1" applyFill="1" applyBorder="1" applyAlignment="1">
      <alignment horizontal="center" vertical="center" wrapText="1"/>
    </xf>
    <xf numFmtId="44" fontId="6" fillId="11" borderId="20" xfId="1" applyFont="1" applyFill="1" applyBorder="1" applyAlignment="1">
      <alignment horizontal="center" vertical="center" wrapText="1"/>
    </xf>
    <xf numFmtId="0" fontId="7" fillId="2" borderId="7" xfId="0" applyFont="1" applyFill="1" applyBorder="1" applyAlignment="1">
      <alignment vertical="center"/>
    </xf>
    <xf numFmtId="0" fontId="7" fillId="2" borderId="16" xfId="0" applyFont="1" applyFill="1" applyBorder="1" applyAlignment="1">
      <alignment vertical="center"/>
    </xf>
    <xf numFmtId="44" fontId="5" fillId="0" borderId="16" xfId="1" applyFont="1" applyBorder="1" applyAlignment="1">
      <alignment horizontal="center" vertical="center"/>
    </xf>
    <xf numFmtId="0" fontId="0" fillId="0" borderId="7" xfId="0" applyBorder="1" applyAlignment="1">
      <alignment vertical="center"/>
    </xf>
    <xf numFmtId="0" fontId="0" fillId="0" borderId="7" xfId="0" applyBorder="1"/>
    <xf numFmtId="0" fontId="7" fillId="7" borderId="7" xfId="0" applyFont="1" applyFill="1" applyBorder="1" applyAlignment="1">
      <alignment vertical="center"/>
    </xf>
    <xf numFmtId="0" fontId="7" fillId="7" borderId="16" xfId="0" applyFont="1" applyFill="1" applyBorder="1" applyAlignment="1">
      <alignment vertical="center"/>
    </xf>
    <xf numFmtId="0" fontId="7" fillId="8" borderId="7" xfId="0" applyFont="1" applyFill="1" applyBorder="1" applyAlignment="1">
      <alignment vertical="top"/>
    </xf>
    <xf numFmtId="0" fontId="7" fillId="8" borderId="16" xfId="0" applyFont="1" applyFill="1" applyBorder="1" applyAlignment="1">
      <alignment vertical="top"/>
    </xf>
    <xf numFmtId="0" fontId="9" fillId="9" borderId="7" xfId="0" applyFont="1" applyFill="1" applyBorder="1" applyAlignment="1">
      <alignment vertical="center"/>
    </xf>
    <xf numFmtId="0" fontId="9" fillId="9" borderId="16" xfId="0" applyFont="1" applyFill="1" applyBorder="1" applyAlignment="1">
      <alignment vertical="center"/>
    </xf>
    <xf numFmtId="0" fontId="0" fillId="0" borderId="17" xfId="0" applyBorder="1" applyAlignment="1">
      <alignment vertical="center" wrapText="1"/>
    </xf>
    <xf numFmtId="1" fontId="0" fillId="0" borderId="17" xfId="0" applyNumberFormat="1" applyBorder="1" applyAlignment="1">
      <alignment horizontal="center" vertical="center" wrapText="1"/>
    </xf>
    <xf numFmtId="44" fontId="5" fillId="0" borderId="17" xfId="1" applyFont="1" applyBorder="1" applyAlignment="1">
      <alignment horizontal="center" vertical="center"/>
    </xf>
    <xf numFmtId="44" fontId="5" fillId="0" borderId="18" xfId="1" applyFont="1" applyBorder="1" applyAlignment="1">
      <alignment horizontal="center" vertical="center"/>
    </xf>
    <xf numFmtId="44" fontId="5" fillId="3" borderId="1" xfId="1" applyFont="1" applyFill="1" applyBorder="1" applyAlignment="1" applyProtection="1">
      <alignment horizontal="center" vertical="center"/>
      <protection locked="0"/>
    </xf>
    <xf numFmtId="0" fontId="2" fillId="3" borderId="1" xfId="0" applyFont="1" applyFill="1" applyBorder="1" applyProtection="1">
      <protection locked="0"/>
    </xf>
    <xf numFmtId="0" fontId="7" fillId="3" borderId="1" xfId="0" applyFont="1" applyFill="1" applyBorder="1" applyAlignment="1" applyProtection="1">
      <alignment horizontal="left" vertical="center"/>
      <protection locked="0"/>
    </xf>
    <xf numFmtId="0" fontId="0" fillId="3" borderId="1" xfId="0" applyFill="1" applyBorder="1" applyAlignment="1" applyProtection="1">
      <alignment vertical="center" wrapText="1"/>
      <protection locked="0"/>
    </xf>
    <xf numFmtId="0" fontId="0" fillId="3" borderId="17" xfId="0" applyFill="1" applyBorder="1" applyAlignment="1" applyProtection="1">
      <alignment vertical="center" wrapText="1"/>
      <protection locked="0"/>
    </xf>
    <xf numFmtId="0" fontId="0" fillId="3" borderId="12" xfId="0" applyFill="1" applyBorder="1" applyAlignment="1" applyProtection="1">
      <alignment vertical="center" wrapText="1"/>
      <protection locked="0"/>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3" fillId="3" borderId="3"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6" fillId="12" borderId="5" xfId="0"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E506D-A96D-4512-8AF2-7CEC3968193E}">
  <dimension ref="B1:J60"/>
  <sheetViews>
    <sheetView tabSelected="1" topLeftCell="A2" zoomScaleNormal="100" workbookViewId="0">
      <selection activeCell="G6" sqref="G6"/>
    </sheetView>
  </sheetViews>
  <sheetFormatPr defaultColWidth="9.1796875" defaultRowHeight="14.5" x14ac:dyDescent="0.35"/>
  <cols>
    <col min="1" max="1" width="9.1796875" style="1"/>
    <col min="2" max="2" width="28.7265625" style="1" customWidth="1"/>
    <col min="3" max="3" width="28" style="2" customWidth="1"/>
    <col min="4" max="4" width="21.1796875" style="12" customWidth="1"/>
    <col min="5" max="5" width="22" style="2" customWidth="1"/>
    <col min="6" max="6" width="25.81640625" style="2" customWidth="1"/>
    <col min="7" max="7" width="23.7265625" style="1" customWidth="1"/>
    <col min="8" max="8" width="24.453125" style="1" customWidth="1"/>
    <col min="9" max="9" width="29.81640625" style="1" customWidth="1"/>
    <col min="10" max="10" width="35.54296875" style="1" customWidth="1"/>
    <col min="11" max="16384" width="9.1796875" style="1"/>
  </cols>
  <sheetData>
    <row r="1" spans="2:10" x14ac:dyDescent="0.35">
      <c r="B1" s="85"/>
      <c r="C1" s="86"/>
      <c r="D1" s="86"/>
      <c r="E1" s="86"/>
      <c r="F1" s="86"/>
      <c r="G1" s="86"/>
      <c r="H1" s="86"/>
      <c r="I1" s="86"/>
      <c r="J1" s="86"/>
    </row>
    <row r="2" spans="2:10" ht="45.75" customHeight="1" x14ac:dyDescent="0.35">
      <c r="B2" s="94" t="s">
        <v>55</v>
      </c>
      <c r="C2" s="95"/>
      <c r="D2" s="95"/>
      <c r="E2" s="95"/>
      <c r="F2" s="95"/>
      <c r="G2" s="95"/>
      <c r="H2" s="95"/>
      <c r="I2" s="95"/>
      <c r="J2" s="96"/>
    </row>
    <row r="3" spans="2:10" ht="45.75" customHeight="1" x14ac:dyDescent="0.35">
      <c r="B3" s="87" t="s">
        <v>0</v>
      </c>
      <c r="C3" s="88"/>
      <c r="D3" s="92"/>
      <c r="E3" s="92"/>
      <c r="F3" s="92"/>
      <c r="G3" s="92"/>
      <c r="H3" s="92"/>
      <c r="I3" s="92"/>
      <c r="J3" s="93"/>
    </row>
    <row r="4" spans="2:10" ht="202.5" customHeight="1" x14ac:dyDescent="0.35">
      <c r="B4" s="89" t="s">
        <v>67</v>
      </c>
      <c r="C4" s="90"/>
      <c r="D4" s="90"/>
      <c r="E4" s="90"/>
      <c r="F4" s="90"/>
      <c r="G4" s="90"/>
      <c r="H4" s="90"/>
      <c r="I4" s="90"/>
      <c r="J4" s="91"/>
    </row>
    <row r="5" spans="2:10" ht="29.25" customHeight="1" thickBot="1" x14ac:dyDescent="0.4">
      <c r="B5" s="83"/>
      <c r="C5" s="84"/>
      <c r="D5" s="84"/>
      <c r="E5" s="84"/>
      <c r="F5" s="84"/>
      <c r="G5" s="84"/>
      <c r="H5" s="84"/>
      <c r="I5" s="84"/>
      <c r="J5" s="84"/>
    </row>
    <row r="6" spans="2:10" ht="45.65" customHeight="1" x14ac:dyDescent="0.35">
      <c r="B6" s="55" t="s">
        <v>1</v>
      </c>
      <c r="C6" s="56" t="s">
        <v>2</v>
      </c>
      <c r="D6" s="57" t="s">
        <v>49</v>
      </c>
      <c r="E6" s="58" t="s">
        <v>41</v>
      </c>
      <c r="F6" s="58" t="s">
        <v>40</v>
      </c>
      <c r="G6" s="59" t="s">
        <v>42</v>
      </c>
      <c r="H6" s="59" t="s">
        <v>43</v>
      </c>
      <c r="I6" s="60" t="s">
        <v>44</v>
      </c>
      <c r="J6" s="61" t="s">
        <v>45</v>
      </c>
    </row>
    <row r="7" spans="2:10" ht="18.5" x14ac:dyDescent="0.35">
      <c r="B7" s="62" t="s">
        <v>3</v>
      </c>
      <c r="C7" s="45"/>
      <c r="D7" s="45"/>
      <c r="E7" s="45"/>
      <c r="F7" s="45"/>
      <c r="G7" s="45"/>
      <c r="H7" s="45"/>
      <c r="I7" s="45"/>
      <c r="J7" s="63"/>
    </row>
    <row r="8" spans="2:10" x14ac:dyDescent="0.35">
      <c r="B8" s="3" t="s">
        <v>4</v>
      </c>
      <c r="C8" s="30" t="s">
        <v>5</v>
      </c>
      <c r="D8" s="13">
        <v>1000</v>
      </c>
      <c r="E8" s="77"/>
      <c r="F8" s="46">
        <f>SUM(D8*E8)</f>
        <v>0</v>
      </c>
      <c r="G8" s="77"/>
      <c r="H8" s="46">
        <f>SUM(D8*G8)</f>
        <v>0</v>
      </c>
      <c r="I8" s="77"/>
      <c r="J8" s="64">
        <f>SUM(D8*I8)</f>
        <v>0</v>
      </c>
    </row>
    <row r="9" spans="2:10" x14ac:dyDescent="0.35">
      <c r="B9" s="3"/>
      <c r="C9" s="30" t="s">
        <v>7</v>
      </c>
      <c r="D9" s="13">
        <v>2000</v>
      </c>
      <c r="E9" s="77"/>
      <c r="F9" s="46">
        <f t="shared" ref="F9:F28" si="0">SUM(D9*E9)</f>
        <v>0</v>
      </c>
      <c r="G9" s="78"/>
      <c r="H9" s="46">
        <f t="shared" ref="H9:H28" si="1">SUM(D9*G9)</f>
        <v>0</v>
      </c>
      <c r="I9" s="77"/>
      <c r="J9" s="64">
        <f t="shared" ref="J9:J28" si="2">SUM(D9*I9)</f>
        <v>0</v>
      </c>
    </row>
    <row r="10" spans="2:10" x14ac:dyDescent="0.35">
      <c r="B10" s="3"/>
      <c r="C10" s="30" t="s">
        <v>9</v>
      </c>
      <c r="D10" s="13">
        <v>4300</v>
      </c>
      <c r="E10" s="77"/>
      <c r="F10" s="46">
        <f t="shared" si="0"/>
        <v>0</v>
      </c>
      <c r="G10" s="77"/>
      <c r="H10" s="46">
        <f t="shared" si="1"/>
        <v>0</v>
      </c>
      <c r="I10" s="77"/>
      <c r="J10" s="64">
        <f t="shared" si="2"/>
        <v>0</v>
      </c>
    </row>
    <row r="11" spans="2:10" x14ac:dyDescent="0.35">
      <c r="B11" s="65" t="s">
        <v>10</v>
      </c>
      <c r="C11" s="30" t="s">
        <v>6</v>
      </c>
      <c r="D11" s="13">
        <v>400</v>
      </c>
      <c r="E11" s="77"/>
      <c r="F11" s="46">
        <f t="shared" si="0"/>
        <v>0</v>
      </c>
      <c r="G11" s="77"/>
      <c r="H11" s="46">
        <f t="shared" si="1"/>
        <v>0</v>
      </c>
      <c r="I11" s="77"/>
      <c r="J11" s="64">
        <f t="shared" si="2"/>
        <v>0</v>
      </c>
    </row>
    <row r="12" spans="2:10" x14ac:dyDescent="0.35">
      <c r="B12" s="65"/>
      <c r="C12" s="30" t="s">
        <v>9</v>
      </c>
      <c r="D12" s="13">
        <v>8800</v>
      </c>
      <c r="E12" s="77"/>
      <c r="F12" s="46">
        <f t="shared" si="0"/>
        <v>0</v>
      </c>
      <c r="G12" s="77"/>
      <c r="H12" s="46">
        <f t="shared" si="1"/>
        <v>0</v>
      </c>
      <c r="I12" s="77"/>
      <c r="J12" s="64">
        <f t="shared" si="2"/>
        <v>0</v>
      </c>
    </row>
    <row r="13" spans="2:10" x14ac:dyDescent="0.35">
      <c r="B13" s="65" t="s">
        <v>12</v>
      </c>
      <c r="C13" s="47" t="s">
        <v>6</v>
      </c>
      <c r="D13" s="13">
        <v>1000</v>
      </c>
      <c r="E13" s="77"/>
      <c r="F13" s="46">
        <f t="shared" si="0"/>
        <v>0</v>
      </c>
      <c r="G13" s="77"/>
      <c r="H13" s="46">
        <f t="shared" si="1"/>
        <v>0</v>
      </c>
      <c r="I13" s="77"/>
      <c r="J13" s="64">
        <f t="shared" si="2"/>
        <v>0</v>
      </c>
    </row>
    <row r="14" spans="2:10" x14ac:dyDescent="0.35">
      <c r="B14" s="65" t="s">
        <v>13</v>
      </c>
      <c r="C14" s="47" t="s">
        <v>6</v>
      </c>
      <c r="D14" s="13">
        <v>1500</v>
      </c>
      <c r="E14" s="77"/>
      <c r="F14" s="46">
        <f t="shared" si="0"/>
        <v>0</v>
      </c>
      <c r="G14" s="77"/>
      <c r="H14" s="46">
        <f t="shared" si="1"/>
        <v>0</v>
      </c>
      <c r="I14" s="77"/>
      <c r="J14" s="64">
        <f t="shared" si="2"/>
        <v>0</v>
      </c>
    </row>
    <row r="15" spans="2:10" x14ac:dyDescent="0.35">
      <c r="B15" s="65" t="s">
        <v>15</v>
      </c>
      <c r="C15" s="47" t="s">
        <v>21</v>
      </c>
      <c r="D15" s="13">
        <v>4000</v>
      </c>
      <c r="E15" s="77"/>
      <c r="F15" s="46">
        <f t="shared" si="0"/>
        <v>0</v>
      </c>
      <c r="G15" s="77"/>
      <c r="H15" s="46">
        <f t="shared" si="1"/>
        <v>0</v>
      </c>
      <c r="I15" s="77"/>
      <c r="J15" s="64">
        <f t="shared" si="2"/>
        <v>0</v>
      </c>
    </row>
    <row r="16" spans="2:10" x14ac:dyDescent="0.35">
      <c r="B16" s="65" t="s">
        <v>16</v>
      </c>
      <c r="C16" s="47" t="s">
        <v>7</v>
      </c>
      <c r="D16" s="13">
        <v>800</v>
      </c>
      <c r="E16" s="77"/>
      <c r="F16" s="46">
        <f t="shared" si="0"/>
        <v>0</v>
      </c>
      <c r="G16" s="77"/>
      <c r="H16" s="46">
        <f t="shared" si="1"/>
        <v>0</v>
      </c>
      <c r="I16" s="77"/>
      <c r="J16" s="64">
        <f t="shared" si="2"/>
        <v>0</v>
      </c>
    </row>
    <row r="17" spans="2:10" x14ac:dyDescent="0.35">
      <c r="B17" s="65"/>
      <c r="C17" s="47" t="s">
        <v>18</v>
      </c>
      <c r="D17" s="13">
        <v>5300</v>
      </c>
      <c r="E17" s="77"/>
      <c r="F17" s="46">
        <f t="shared" si="0"/>
        <v>0</v>
      </c>
      <c r="G17" s="77"/>
      <c r="H17" s="46">
        <f t="shared" si="1"/>
        <v>0</v>
      </c>
      <c r="I17" s="77"/>
      <c r="J17" s="64">
        <f t="shared" si="2"/>
        <v>0</v>
      </c>
    </row>
    <row r="18" spans="2:10" x14ac:dyDescent="0.35">
      <c r="B18" s="66" t="s">
        <v>17</v>
      </c>
      <c r="C18" s="47" t="s">
        <v>18</v>
      </c>
      <c r="D18" s="13">
        <v>360</v>
      </c>
      <c r="E18" s="77"/>
      <c r="F18" s="46">
        <f t="shared" si="0"/>
        <v>0</v>
      </c>
      <c r="G18" s="77"/>
      <c r="H18" s="46">
        <f t="shared" si="1"/>
        <v>0</v>
      </c>
      <c r="I18" s="77"/>
      <c r="J18" s="64">
        <f t="shared" si="2"/>
        <v>0</v>
      </c>
    </row>
    <row r="19" spans="2:10" x14ac:dyDescent="0.35">
      <c r="B19" s="66" t="s">
        <v>50</v>
      </c>
      <c r="C19" s="47" t="s">
        <v>19</v>
      </c>
      <c r="D19" s="13">
        <v>120</v>
      </c>
      <c r="E19" s="77"/>
      <c r="F19" s="46">
        <f t="shared" si="0"/>
        <v>0</v>
      </c>
      <c r="G19" s="77"/>
      <c r="H19" s="46">
        <f t="shared" si="1"/>
        <v>0</v>
      </c>
      <c r="I19" s="77"/>
      <c r="J19" s="64">
        <f t="shared" si="2"/>
        <v>0</v>
      </c>
    </row>
    <row r="20" spans="2:10" x14ac:dyDescent="0.35">
      <c r="B20" s="65"/>
      <c r="C20" s="47" t="s">
        <v>7</v>
      </c>
      <c r="D20" s="13">
        <v>4700</v>
      </c>
      <c r="E20" s="77"/>
      <c r="F20" s="46">
        <f t="shared" si="0"/>
        <v>0</v>
      </c>
      <c r="G20" s="77"/>
      <c r="H20" s="46">
        <f t="shared" si="1"/>
        <v>0</v>
      </c>
      <c r="I20" s="77"/>
      <c r="J20" s="64">
        <f t="shared" si="2"/>
        <v>0</v>
      </c>
    </row>
    <row r="21" spans="2:10" x14ac:dyDescent="0.35">
      <c r="B21" s="65" t="s">
        <v>20</v>
      </c>
      <c r="C21" s="47" t="s">
        <v>14</v>
      </c>
      <c r="D21" s="13">
        <v>720</v>
      </c>
      <c r="E21" s="77"/>
      <c r="F21" s="46">
        <f t="shared" si="0"/>
        <v>0</v>
      </c>
      <c r="G21" s="77"/>
      <c r="H21" s="46">
        <f t="shared" si="1"/>
        <v>0</v>
      </c>
      <c r="I21" s="77"/>
      <c r="J21" s="64">
        <f t="shared" si="2"/>
        <v>0</v>
      </c>
    </row>
    <row r="22" spans="2:10" x14ac:dyDescent="0.35">
      <c r="B22" s="65" t="s">
        <v>51</v>
      </c>
      <c r="C22" s="47" t="s">
        <v>8</v>
      </c>
      <c r="D22" s="13">
        <v>800</v>
      </c>
      <c r="E22" s="77"/>
      <c r="F22" s="46">
        <f t="shared" si="0"/>
        <v>0</v>
      </c>
      <c r="G22" s="77"/>
      <c r="H22" s="46">
        <f t="shared" si="1"/>
        <v>0</v>
      </c>
      <c r="I22" s="77"/>
      <c r="J22" s="64">
        <f t="shared" si="2"/>
        <v>0</v>
      </c>
    </row>
    <row r="23" spans="2:10" x14ac:dyDescent="0.35">
      <c r="B23" s="65" t="s">
        <v>22</v>
      </c>
      <c r="C23" s="47" t="s">
        <v>23</v>
      </c>
      <c r="D23" s="13">
        <v>800</v>
      </c>
      <c r="E23" s="77"/>
      <c r="F23" s="46">
        <f t="shared" si="0"/>
        <v>0</v>
      </c>
      <c r="G23" s="77"/>
      <c r="H23" s="46">
        <f t="shared" si="1"/>
        <v>0</v>
      </c>
      <c r="I23" s="77"/>
      <c r="J23" s="64">
        <f t="shared" si="2"/>
        <v>0</v>
      </c>
    </row>
    <row r="24" spans="2:10" x14ac:dyDescent="0.35">
      <c r="B24" s="65" t="s">
        <v>24</v>
      </c>
      <c r="C24" s="47" t="s">
        <v>11</v>
      </c>
      <c r="D24" s="13">
        <v>800</v>
      </c>
      <c r="E24" s="77"/>
      <c r="F24" s="46">
        <f t="shared" si="0"/>
        <v>0</v>
      </c>
      <c r="G24" s="77"/>
      <c r="H24" s="46">
        <f t="shared" si="1"/>
        <v>0</v>
      </c>
      <c r="I24" s="77"/>
      <c r="J24" s="64">
        <f t="shared" si="2"/>
        <v>0</v>
      </c>
    </row>
    <row r="25" spans="2:10" x14ac:dyDescent="0.35">
      <c r="B25" s="65" t="s">
        <v>25</v>
      </c>
      <c r="C25" s="47" t="s">
        <v>23</v>
      </c>
      <c r="D25" s="13">
        <v>400</v>
      </c>
      <c r="E25" s="77"/>
      <c r="F25" s="46">
        <f t="shared" si="0"/>
        <v>0</v>
      </c>
      <c r="G25" s="77"/>
      <c r="H25" s="46">
        <f t="shared" si="1"/>
        <v>0</v>
      </c>
      <c r="I25" s="77"/>
      <c r="J25" s="64">
        <f t="shared" si="2"/>
        <v>0</v>
      </c>
    </row>
    <row r="26" spans="2:10" x14ac:dyDescent="0.35">
      <c r="B26" s="66" t="s">
        <v>27</v>
      </c>
      <c r="C26" s="48" t="s">
        <v>28</v>
      </c>
      <c r="D26" s="13">
        <v>12</v>
      </c>
      <c r="E26" s="77"/>
      <c r="F26" s="46">
        <f t="shared" si="0"/>
        <v>0</v>
      </c>
      <c r="G26" s="77"/>
      <c r="H26" s="46">
        <f t="shared" si="1"/>
        <v>0</v>
      </c>
      <c r="I26" s="77"/>
      <c r="J26" s="64">
        <f t="shared" si="2"/>
        <v>0</v>
      </c>
    </row>
    <row r="27" spans="2:10" ht="43.5" x14ac:dyDescent="0.35">
      <c r="B27" s="66" t="s">
        <v>29</v>
      </c>
      <c r="C27" s="49" t="s">
        <v>53</v>
      </c>
      <c r="D27" s="13">
        <v>2</v>
      </c>
      <c r="E27" s="77"/>
      <c r="F27" s="46">
        <f t="shared" si="0"/>
        <v>0</v>
      </c>
      <c r="G27" s="77"/>
      <c r="H27" s="46">
        <f t="shared" si="1"/>
        <v>0</v>
      </c>
      <c r="I27" s="77"/>
      <c r="J27" s="64">
        <f t="shared" si="2"/>
        <v>0</v>
      </c>
    </row>
    <row r="28" spans="2:10" ht="29" x14ac:dyDescent="0.35">
      <c r="B28" s="66" t="s">
        <v>30</v>
      </c>
      <c r="C28" s="49" t="s">
        <v>54</v>
      </c>
      <c r="D28" s="13">
        <v>2</v>
      </c>
      <c r="E28" s="77"/>
      <c r="F28" s="46">
        <f t="shared" si="0"/>
        <v>0</v>
      </c>
      <c r="G28" s="77"/>
      <c r="H28" s="46">
        <f t="shared" si="1"/>
        <v>0</v>
      </c>
      <c r="I28" s="77"/>
      <c r="J28" s="64">
        <f t="shared" si="2"/>
        <v>0</v>
      </c>
    </row>
    <row r="29" spans="2:10" ht="18.5" x14ac:dyDescent="0.35">
      <c r="B29" s="67" t="s">
        <v>31</v>
      </c>
      <c r="C29" s="50"/>
      <c r="D29" s="50"/>
      <c r="E29" s="50"/>
      <c r="F29" s="50"/>
      <c r="G29" s="50"/>
      <c r="H29" s="50"/>
      <c r="I29" s="50"/>
      <c r="J29" s="68"/>
    </row>
    <row r="30" spans="2:10" x14ac:dyDescent="0.35">
      <c r="B30" s="3" t="s">
        <v>32</v>
      </c>
      <c r="C30" s="30" t="s">
        <v>23</v>
      </c>
      <c r="D30" s="14">
        <v>300</v>
      </c>
      <c r="E30" s="77"/>
      <c r="F30" s="46">
        <f>SUM(D30*E30)</f>
        <v>0</v>
      </c>
      <c r="G30" s="77"/>
      <c r="H30" s="46">
        <f>SUM(D30*G30)</f>
        <v>0</v>
      </c>
      <c r="I30" s="77"/>
      <c r="J30" s="64">
        <f>SUM(D30*I30)</f>
        <v>0</v>
      </c>
    </row>
    <row r="31" spans="2:10" x14ac:dyDescent="0.35">
      <c r="B31" s="3" t="s">
        <v>33</v>
      </c>
      <c r="C31" s="30" t="s">
        <v>23</v>
      </c>
      <c r="D31" s="14">
        <v>5600</v>
      </c>
      <c r="E31" s="77"/>
      <c r="F31" s="46">
        <f t="shared" ref="F31:F33" si="3">SUM(D31*E31)</f>
        <v>0</v>
      </c>
      <c r="G31" s="77"/>
      <c r="H31" s="46">
        <f t="shared" ref="H31:H33" si="4">SUM(D31*G31)</f>
        <v>0</v>
      </c>
      <c r="I31" s="77"/>
      <c r="J31" s="64">
        <f t="shared" ref="J31:J33" si="5">SUM(D31*I31)</f>
        <v>0</v>
      </c>
    </row>
    <row r="32" spans="2:10" x14ac:dyDescent="0.35">
      <c r="B32" s="3" t="s">
        <v>34</v>
      </c>
      <c r="C32" s="30" t="s">
        <v>52</v>
      </c>
      <c r="D32" s="14">
        <v>1400</v>
      </c>
      <c r="E32" s="77"/>
      <c r="F32" s="46">
        <f t="shared" si="3"/>
        <v>0</v>
      </c>
      <c r="G32" s="77"/>
      <c r="H32" s="46">
        <f t="shared" si="4"/>
        <v>0</v>
      </c>
      <c r="I32" s="77"/>
      <c r="J32" s="64">
        <f t="shared" si="5"/>
        <v>0</v>
      </c>
    </row>
    <row r="33" spans="2:10" x14ac:dyDescent="0.35">
      <c r="B33" s="3" t="s">
        <v>26</v>
      </c>
      <c r="C33" s="30" t="s">
        <v>21</v>
      </c>
      <c r="D33" s="14">
        <v>700</v>
      </c>
      <c r="E33" s="77"/>
      <c r="F33" s="46">
        <f t="shared" si="3"/>
        <v>0</v>
      </c>
      <c r="G33" s="77"/>
      <c r="H33" s="46">
        <f t="shared" si="4"/>
        <v>0</v>
      </c>
      <c r="I33" s="77"/>
      <c r="J33" s="64">
        <f t="shared" si="5"/>
        <v>0</v>
      </c>
    </row>
    <row r="34" spans="2:10" ht="18.5" x14ac:dyDescent="0.35">
      <c r="B34" s="69" t="s">
        <v>60</v>
      </c>
      <c r="C34" s="51"/>
      <c r="D34" s="51"/>
      <c r="E34" s="51"/>
      <c r="F34" s="51"/>
      <c r="G34" s="51"/>
      <c r="H34" s="51"/>
      <c r="I34" s="51"/>
      <c r="J34" s="70"/>
    </row>
    <row r="35" spans="2:10" ht="18.5" x14ac:dyDescent="0.35">
      <c r="B35" s="65" t="s">
        <v>35</v>
      </c>
      <c r="C35" s="47" t="s">
        <v>23</v>
      </c>
      <c r="D35" s="54">
        <v>50</v>
      </c>
      <c r="E35" s="79"/>
      <c r="F35" s="46">
        <f>SUM(D35*E35)</f>
        <v>0</v>
      </c>
      <c r="G35" s="79"/>
      <c r="H35" s="46">
        <f>SUM(D35*G35)</f>
        <v>0</v>
      </c>
      <c r="I35" s="79"/>
      <c r="J35" s="64">
        <f>SUM(D35*I35)</f>
        <v>0</v>
      </c>
    </row>
    <row r="36" spans="2:10" x14ac:dyDescent="0.35">
      <c r="B36" s="65"/>
      <c r="C36" s="30" t="s">
        <v>21</v>
      </c>
      <c r="D36" s="14">
        <v>50</v>
      </c>
      <c r="E36" s="77"/>
      <c r="F36" s="46">
        <f t="shared" ref="F36:F40" si="6">SUM(D36*E36)</f>
        <v>0</v>
      </c>
      <c r="G36" s="77"/>
      <c r="H36" s="46">
        <f t="shared" ref="H36:H40" si="7">SUM(D36*G36)</f>
        <v>0</v>
      </c>
      <c r="I36" s="77"/>
      <c r="J36" s="64">
        <f t="shared" ref="J36:J40" si="8">SUM(D36*I36)</f>
        <v>0</v>
      </c>
    </row>
    <row r="37" spans="2:10" x14ac:dyDescent="0.35">
      <c r="B37" s="65"/>
      <c r="C37" s="30" t="s">
        <v>38</v>
      </c>
      <c r="D37" s="14">
        <v>20</v>
      </c>
      <c r="E37" s="77"/>
      <c r="F37" s="46">
        <f t="shared" si="6"/>
        <v>0</v>
      </c>
      <c r="G37" s="77"/>
      <c r="H37" s="46">
        <f t="shared" si="7"/>
        <v>0</v>
      </c>
      <c r="I37" s="77"/>
      <c r="J37" s="64">
        <f t="shared" si="8"/>
        <v>0</v>
      </c>
    </row>
    <row r="38" spans="2:10" x14ac:dyDescent="0.35">
      <c r="B38" s="3" t="s">
        <v>10</v>
      </c>
      <c r="C38" s="30" t="s">
        <v>6</v>
      </c>
      <c r="D38" s="14">
        <v>1600</v>
      </c>
      <c r="E38" s="77"/>
      <c r="F38" s="46">
        <f t="shared" si="6"/>
        <v>0</v>
      </c>
      <c r="G38" s="77"/>
      <c r="H38" s="46">
        <f t="shared" si="7"/>
        <v>0</v>
      </c>
      <c r="I38" s="77"/>
      <c r="J38" s="64">
        <f t="shared" si="8"/>
        <v>0</v>
      </c>
    </row>
    <row r="39" spans="2:10" ht="17.25" customHeight="1" x14ac:dyDescent="0.35">
      <c r="B39" s="3"/>
      <c r="C39" s="30" t="s">
        <v>9</v>
      </c>
      <c r="D39" s="14">
        <v>800</v>
      </c>
      <c r="E39" s="77"/>
      <c r="F39" s="46">
        <f t="shared" si="6"/>
        <v>0</v>
      </c>
      <c r="G39" s="77"/>
      <c r="H39" s="46">
        <f t="shared" si="7"/>
        <v>0</v>
      </c>
      <c r="I39" s="77"/>
      <c r="J39" s="64">
        <f t="shared" si="8"/>
        <v>0</v>
      </c>
    </row>
    <row r="40" spans="2:10" x14ac:dyDescent="0.35">
      <c r="B40" s="3" t="s">
        <v>36</v>
      </c>
      <c r="C40" s="30" t="s">
        <v>37</v>
      </c>
      <c r="D40" s="14">
        <v>20</v>
      </c>
      <c r="E40" s="77"/>
      <c r="F40" s="46">
        <f t="shared" si="6"/>
        <v>0</v>
      </c>
      <c r="G40" s="77"/>
      <c r="H40" s="46">
        <f t="shared" si="7"/>
        <v>0</v>
      </c>
      <c r="I40" s="77"/>
      <c r="J40" s="64">
        <f t="shared" si="8"/>
        <v>0</v>
      </c>
    </row>
    <row r="41" spans="2:10" ht="18.5" x14ac:dyDescent="0.35">
      <c r="B41" s="71" t="s">
        <v>39</v>
      </c>
      <c r="C41" s="52"/>
      <c r="D41" s="52"/>
      <c r="E41" s="52"/>
      <c r="F41" s="52"/>
      <c r="G41" s="52"/>
      <c r="H41" s="52"/>
      <c r="I41" s="52"/>
      <c r="J41" s="72"/>
    </row>
    <row r="42" spans="2:10" x14ac:dyDescent="0.35">
      <c r="B42" s="3" t="s">
        <v>10</v>
      </c>
      <c r="C42" s="30" t="s">
        <v>6</v>
      </c>
      <c r="D42" s="53">
        <v>800</v>
      </c>
      <c r="E42" s="80"/>
      <c r="F42" s="46">
        <f>SUM(D42*E42)</f>
        <v>0</v>
      </c>
      <c r="G42" s="80"/>
      <c r="H42" s="46">
        <f>SUM(D42*G42)</f>
        <v>0</v>
      </c>
      <c r="I42" s="80"/>
      <c r="J42" s="64">
        <f>SUM(D42*I42)</f>
        <v>0</v>
      </c>
    </row>
    <row r="43" spans="2:10" ht="15" thickBot="1" x14ac:dyDescent="0.4">
      <c r="B43" s="4"/>
      <c r="C43" s="73" t="s">
        <v>9</v>
      </c>
      <c r="D43" s="74">
        <v>400</v>
      </c>
      <c r="E43" s="81"/>
      <c r="F43" s="75">
        <f t="shared" ref="F43" si="9">SUM(D43*E43)</f>
        <v>0</v>
      </c>
      <c r="G43" s="81"/>
      <c r="H43" s="75">
        <f t="shared" ref="H43" si="10">SUM(D43*G43)</f>
        <v>0</v>
      </c>
      <c r="I43" s="81"/>
      <c r="J43" s="76">
        <f t="shared" ref="J43" si="11">SUM(D43*I43)</f>
        <v>0</v>
      </c>
    </row>
    <row r="44" spans="2:10" x14ac:dyDescent="0.35">
      <c r="B44" s="5"/>
      <c r="C44" s="5"/>
      <c r="D44" s="15"/>
      <c r="E44" s="17"/>
      <c r="F44" s="44"/>
      <c r="G44" s="17"/>
      <c r="H44" s="44"/>
      <c r="I44" s="17"/>
      <c r="J44" s="44"/>
    </row>
    <row r="45" spans="2:10" ht="26" x14ac:dyDescent="0.6">
      <c r="B45" s="5"/>
      <c r="C45" s="5"/>
      <c r="D45" s="15"/>
      <c r="E45" s="25" t="s">
        <v>47</v>
      </c>
      <c r="F45" s="26">
        <f>SUM(F8:F43)</f>
        <v>0</v>
      </c>
      <c r="G45" s="25" t="s">
        <v>46</v>
      </c>
      <c r="H45" s="27">
        <f>SUM(H8:H43)</f>
        <v>0</v>
      </c>
      <c r="I45" s="25" t="s">
        <v>48</v>
      </c>
      <c r="J45" s="27">
        <f>SUM(J8:J43)</f>
        <v>0</v>
      </c>
    </row>
    <row r="46" spans="2:10" ht="26" x14ac:dyDescent="0.6">
      <c r="B46" s="5"/>
      <c r="C46" s="5"/>
      <c r="D46" s="15"/>
      <c r="E46" s="18"/>
      <c r="F46" s="19"/>
      <c r="G46" s="18"/>
      <c r="H46" s="20"/>
      <c r="I46" s="18"/>
      <c r="J46" s="20"/>
    </row>
    <row r="47" spans="2:10" ht="27" customHeight="1" x14ac:dyDescent="0.35">
      <c r="B47" s="5"/>
      <c r="C47" s="5"/>
      <c r="D47" s="15"/>
      <c r="E47" s="1"/>
      <c r="F47" s="1"/>
      <c r="I47" s="28" t="s">
        <v>62</v>
      </c>
      <c r="J47" s="29">
        <f>SUM(J45+H45+F45)</f>
        <v>0</v>
      </c>
    </row>
    <row r="48" spans="2:10" ht="15" thickBot="1" x14ac:dyDescent="0.4">
      <c r="B48" s="5"/>
      <c r="C48" s="15"/>
      <c r="D48" s="1"/>
      <c r="E48" s="1"/>
      <c r="F48" s="1"/>
    </row>
    <row r="49" spans="2:10" ht="35.15" customHeight="1" thickBot="1" x14ac:dyDescent="0.4">
      <c r="B49" s="34" t="s">
        <v>56</v>
      </c>
      <c r="C49" s="35" t="s">
        <v>59</v>
      </c>
      <c r="D49" s="97" t="s">
        <v>49</v>
      </c>
      <c r="E49" s="8" t="s">
        <v>41</v>
      </c>
      <c r="F49" s="8" t="s">
        <v>40</v>
      </c>
      <c r="G49" s="9" t="s">
        <v>42</v>
      </c>
      <c r="H49" s="9" t="s">
        <v>43</v>
      </c>
      <c r="I49" s="10" t="s">
        <v>44</v>
      </c>
      <c r="J49" s="36" t="s">
        <v>45</v>
      </c>
    </row>
    <row r="50" spans="2:10" ht="22.5" customHeight="1" x14ac:dyDescent="0.35">
      <c r="B50" s="37" t="s">
        <v>57</v>
      </c>
      <c r="C50" s="31" t="s">
        <v>58</v>
      </c>
      <c r="D50" s="32">
        <v>432</v>
      </c>
      <c r="E50" s="82"/>
      <c r="F50" s="33">
        <f>SUM(D50*E50)</f>
        <v>0</v>
      </c>
      <c r="G50" s="82"/>
      <c r="H50" s="33">
        <f>SUM(D50*G50)</f>
        <v>0</v>
      </c>
      <c r="I50" s="82"/>
      <c r="J50" s="38">
        <f>SUM(D50*I50)</f>
        <v>0</v>
      </c>
    </row>
    <row r="51" spans="2:10" ht="29" x14ac:dyDescent="0.35">
      <c r="B51" s="3" t="s">
        <v>64</v>
      </c>
      <c r="C51" s="16" t="s">
        <v>58</v>
      </c>
      <c r="D51" s="21">
        <v>104</v>
      </c>
      <c r="E51" s="80"/>
      <c r="F51" s="22">
        <f t="shared" ref="F51:F53" si="12">SUM(D51*E51)</f>
        <v>0</v>
      </c>
      <c r="G51" s="80"/>
      <c r="H51" s="22">
        <f t="shared" ref="H51:H53" si="13">SUM(D51*G51)</f>
        <v>0</v>
      </c>
      <c r="I51" s="80"/>
      <c r="J51" s="39">
        <f t="shared" ref="J51:J53" si="14">SUM(D51*I51)</f>
        <v>0</v>
      </c>
    </row>
    <row r="52" spans="2:10" x14ac:dyDescent="0.35">
      <c r="B52" s="3" t="s">
        <v>65</v>
      </c>
      <c r="C52" s="16" t="s">
        <v>58</v>
      </c>
      <c r="D52" s="21">
        <v>12</v>
      </c>
      <c r="E52" s="80"/>
      <c r="F52" s="22">
        <f t="shared" si="12"/>
        <v>0</v>
      </c>
      <c r="G52" s="80"/>
      <c r="H52" s="22">
        <f t="shared" si="13"/>
        <v>0</v>
      </c>
      <c r="I52" s="80"/>
      <c r="J52" s="39">
        <f t="shared" si="14"/>
        <v>0</v>
      </c>
    </row>
    <row r="53" spans="2:10" ht="44" thickBot="1" x14ac:dyDescent="0.4">
      <c r="B53" s="4" t="s">
        <v>66</v>
      </c>
      <c r="C53" s="40" t="s">
        <v>58</v>
      </c>
      <c r="D53" s="41">
        <v>3</v>
      </c>
      <c r="E53" s="81"/>
      <c r="F53" s="42">
        <f t="shared" si="12"/>
        <v>0</v>
      </c>
      <c r="G53" s="81"/>
      <c r="H53" s="42">
        <f t="shared" si="13"/>
        <v>0</v>
      </c>
      <c r="I53" s="81"/>
      <c r="J53" s="43">
        <f t="shared" si="14"/>
        <v>0</v>
      </c>
    </row>
    <row r="54" spans="2:10" x14ac:dyDescent="0.35">
      <c r="B54" s="6"/>
      <c r="C54" s="6"/>
      <c r="D54" s="11"/>
      <c r="E54" s="7"/>
      <c r="F54" s="7"/>
    </row>
    <row r="55" spans="2:10" ht="26" x14ac:dyDescent="0.6">
      <c r="B55" s="6"/>
      <c r="C55" s="6"/>
      <c r="D55" s="11"/>
      <c r="E55" s="25" t="s">
        <v>47</v>
      </c>
      <c r="F55" s="26">
        <f>SUM(F50:F53)</f>
        <v>0</v>
      </c>
      <c r="G55" s="25" t="s">
        <v>46</v>
      </c>
      <c r="H55" s="27">
        <f>SUM(H50:H53)</f>
        <v>0</v>
      </c>
      <c r="I55" s="25" t="s">
        <v>48</v>
      </c>
      <c r="J55" s="27">
        <f>SUM(J50:J53)</f>
        <v>0</v>
      </c>
    </row>
    <row r="57" spans="2:10" ht="27" customHeight="1" x14ac:dyDescent="0.35">
      <c r="I57" s="28" t="s">
        <v>63</v>
      </c>
      <c r="J57" s="29">
        <f>SUM(J55+H55+F55)</f>
        <v>0</v>
      </c>
    </row>
    <row r="59" spans="2:10" ht="43.5" x14ac:dyDescent="0.35">
      <c r="C59" s="12"/>
      <c r="I59" s="23" t="s">
        <v>61</v>
      </c>
      <c r="J59" s="24">
        <f>SUM(J57+J47)</f>
        <v>0</v>
      </c>
    </row>
    <row r="60" spans="2:10" x14ac:dyDescent="0.35">
      <c r="C60" s="12"/>
    </row>
  </sheetData>
  <sheetProtection algorithmName="SHA-512" hashValue="v6paTjynYnKtA3nOT7oHeMV9XvVxp8tDHRZXmQ0Z9WNUY8rk21NryxUSbNU3Ng7EdE962JlXhTMZXT0eCBO9VQ==" saltValue="O6lA4k1sta6zmq7KFr/CCw==" spinCount="100000" sheet="1" objects="1" scenarios="1"/>
  <mergeCells count="6">
    <mergeCell ref="B5:J5"/>
    <mergeCell ref="B1:J1"/>
    <mergeCell ref="B3:C3"/>
    <mergeCell ref="B4:J4"/>
    <mergeCell ref="D3:J3"/>
    <mergeCell ref="B2:J2"/>
  </mergeCells>
  <phoneticPr fontId="4"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2023-02-04T00:43:28Z</dcterms:created>
  <dcterms:modified xsi:type="dcterms:W3CDTF">2024-10-30T23:10:56Z</dcterms:modified>
</cp:coreProperties>
</file>