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I:\PURCHASING\PurchContract\Word\N.Peng\902552 RFQ Hazardous Waste Disposal Services\2-RFPQ\Bid Form\"/>
    </mc:Choice>
  </mc:AlternateContent>
  <xr:revisionPtr revIDLastSave="0" documentId="13_ncr:1_{2FF8FE98-24D6-4A7E-B0C2-B096D47AD24F}" xr6:coauthVersionLast="47" xr6:coauthVersionMax="47" xr10:uidLastSave="{00000000-0000-0000-0000-000000000000}"/>
  <bookViews>
    <workbookView xWindow="-120" yWindow="-120" windowWidth="29040" windowHeight="1572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2" l="1"/>
  <c r="I164" i="2" l="1"/>
  <c r="G164" i="2"/>
  <c r="E164" i="2"/>
  <c r="I163" i="2"/>
  <c r="G163" i="2"/>
  <c r="E163" i="2"/>
  <c r="I162" i="2"/>
  <c r="G162" i="2"/>
  <c r="E162" i="2"/>
  <c r="I161" i="2"/>
  <c r="G161" i="2"/>
  <c r="E161" i="2"/>
  <c r="I160" i="2"/>
  <c r="G160" i="2"/>
  <c r="E160" i="2"/>
  <c r="I159" i="2"/>
  <c r="G159" i="2"/>
  <c r="E159" i="2"/>
  <c r="I158" i="2"/>
  <c r="G158" i="2"/>
  <c r="E158" i="2"/>
  <c r="I157" i="2"/>
  <c r="G157" i="2"/>
  <c r="E157" i="2"/>
  <c r="I156" i="2"/>
  <c r="G156" i="2"/>
  <c r="E156" i="2"/>
  <c r="I155" i="2"/>
  <c r="G155" i="2"/>
  <c r="E155" i="2"/>
  <c r="I154" i="2"/>
  <c r="G154" i="2"/>
  <c r="E154" i="2"/>
  <c r="I153" i="2"/>
  <c r="G153" i="2"/>
  <c r="E153" i="2"/>
  <c r="I152" i="2"/>
  <c r="G152" i="2"/>
  <c r="E152" i="2"/>
  <c r="I151" i="2"/>
  <c r="G151" i="2"/>
  <c r="E151" i="2"/>
  <c r="I150" i="2"/>
  <c r="G150" i="2"/>
  <c r="E150" i="2"/>
  <c r="J150" i="2" s="1"/>
  <c r="I149" i="2"/>
  <c r="G149" i="2"/>
  <c r="E149" i="2"/>
  <c r="I148" i="2"/>
  <c r="G148" i="2"/>
  <c r="E148" i="2"/>
  <c r="I147" i="2"/>
  <c r="G147" i="2"/>
  <c r="E147" i="2"/>
  <c r="I146" i="2"/>
  <c r="G146" i="2"/>
  <c r="E146" i="2"/>
  <c r="I145" i="2"/>
  <c r="G145" i="2"/>
  <c r="E145" i="2"/>
  <c r="I144" i="2"/>
  <c r="G144" i="2"/>
  <c r="E144" i="2"/>
  <c r="I143" i="2"/>
  <c r="G143" i="2"/>
  <c r="E143" i="2"/>
  <c r="I142" i="2"/>
  <c r="G142" i="2"/>
  <c r="E142" i="2"/>
  <c r="J142" i="2" s="1"/>
  <c r="I141" i="2"/>
  <c r="G141" i="2"/>
  <c r="E141" i="2"/>
  <c r="I140" i="2"/>
  <c r="G140" i="2"/>
  <c r="E140" i="2"/>
  <c r="I139" i="2"/>
  <c r="G139" i="2"/>
  <c r="E139" i="2"/>
  <c r="I138" i="2"/>
  <c r="G138" i="2"/>
  <c r="E138" i="2"/>
  <c r="I137" i="2"/>
  <c r="G137" i="2"/>
  <c r="E137" i="2"/>
  <c r="I136" i="2"/>
  <c r="G136" i="2"/>
  <c r="E136" i="2"/>
  <c r="I135" i="2"/>
  <c r="G135" i="2"/>
  <c r="E135" i="2"/>
  <c r="I134" i="2"/>
  <c r="G134" i="2"/>
  <c r="E134" i="2"/>
  <c r="I133" i="2"/>
  <c r="G133" i="2"/>
  <c r="E133" i="2"/>
  <c r="I132" i="2"/>
  <c r="G132" i="2"/>
  <c r="E132" i="2"/>
  <c r="I127" i="2"/>
  <c r="G127" i="2"/>
  <c r="E127" i="2"/>
  <c r="I126" i="2"/>
  <c r="G126" i="2"/>
  <c r="E126" i="2"/>
  <c r="I125" i="2"/>
  <c r="G125" i="2"/>
  <c r="E125" i="2"/>
  <c r="I124" i="2"/>
  <c r="G124" i="2"/>
  <c r="E124" i="2"/>
  <c r="I123" i="2"/>
  <c r="G123" i="2"/>
  <c r="E123" i="2"/>
  <c r="I122" i="2"/>
  <c r="G122" i="2"/>
  <c r="E122" i="2"/>
  <c r="I121" i="2"/>
  <c r="G121" i="2"/>
  <c r="E121" i="2"/>
  <c r="I120" i="2"/>
  <c r="G120" i="2"/>
  <c r="E120" i="2"/>
  <c r="I119" i="2"/>
  <c r="G119" i="2"/>
  <c r="E119" i="2"/>
  <c r="I118" i="2"/>
  <c r="G118" i="2"/>
  <c r="E118" i="2"/>
  <c r="I117" i="2"/>
  <c r="G117" i="2"/>
  <c r="E117" i="2"/>
  <c r="I116" i="2"/>
  <c r="G116" i="2"/>
  <c r="E116" i="2"/>
  <c r="I115" i="2"/>
  <c r="G115" i="2"/>
  <c r="E115" i="2"/>
  <c r="I114" i="2"/>
  <c r="G114" i="2"/>
  <c r="E114" i="2"/>
  <c r="I113" i="2"/>
  <c r="G113" i="2"/>
  <c r="E113" i="2"/>
  <c r="I112" i="2"/>
  <c r="G112" i="2"/>
  <c r="E112" i="2"/>
  <c r="I111" i="2"/>
  <c r="G111" i="2"/>
  <c r="E111" i="2"/>
  <c r="I110" i="2"/>
  <c r="G110" i="2"/>
  <c r="E110" i="2"/>
  <c r="I109" i="2"/>
  <c r="G109" i="2"/>
  <c r="E109" i="2"/>
  <c r="I108" i="2"/>
  <c r="G108" i="2"/>
  <c r="E108" i="2"/>
  <c r="I107" i="2"/>
  <c r="G107" i="2"/>
  <c r="E107" i="2"/>
  <c r="I106" i="2"/>
  <c r="G106" i="2"/>
  <c r="E106" i="2"/>
  <c r="J106" i="2" s="1"/>
  <c r="K106" i="2" s="1"/>
  <c r="I105" i="2"/>
  <c r="G105" i="2"/>
  <c r="E105" i="2"/>
  <c r="I104" i="2"/>
  <c r="G104" i="2"/>
  <c r="E104" i="2"/>
  <c r="I103" i="2"/>
  <c r="G103" i="2"/>
  <c r="E103" i="2"/>
  <c r="I102" i="2"/>
  <c r="G102" i="2"/>
  <c r="E102" i="2"/>
  <c r="I101" i="2"/>
  <c r="G101" i="2"/>
  <c r="E101" i="2"/>
  <c r="J101" i="2" s="1"/>
  <c r="K101" i="2" s="1"/>
  <c r="I100" i="2"/>
  <c r="G100" i="2"/>
  <c r="E100" i="2"/>
  <c r="I99" i="2"/>
  <c r="G99" i="2"/>
  <c r="E99" i="2"/>
  <c r="I98" i="2"/>
  <c r="G98" i="2"/>
  <c r="E98" i="2"/>
  <c r="I97" i="2"/>
  <c r="G97" i="2"/>
  <c r="E97" i="2"/>
  <c r="I96" i="2"/>
  <c r="G96" i="2"/>
  <c r="E96" i="2"/>
  <c r="I95" i="2"/>
  <c r="G95" i="2"/>
  <c r="E95" i="2"/>
  <c r="I94" i="2"/>
  <c r="G94" i="2"/>
  <c r="E94" i="2"/>
  <c r="I93" i="2"/>
  <c r="G93" i="2"/>
  <c r="E93" i="2"/>
  <c r="I92" i="2"/>
  <c r="G92" i="2"/>
  <c r="E92" i="2"/>
  <c r="I91" i="2"/>
  <c r="G91" i="2"/>
  <c r="E91" i="2"/>
  <c r="I90" i="2"/>
  <c r="G90" i="2"/>
  <c r="E90" i="2"/>
  <c r="I89" i="2"/>
  <c r="G89" i="2"/>
  <c r="E89" i="2"/>
  <c r="I88" i="2"/>
  <c r="G88" i="2"/>
  <c r="E88" i="2"/>
  <c r="I87" i="2"/>
  <c r="G87" i="2"/>
  <c r="E87" i="2"/>
  <c r="I86" i="2"/>
  <c r="G86" i="2"/>
  <c r="E86" i="2"/>
  <c r="I85" i="2"/>
  <c r="G85" i="2"/>
  <c r="E85" i="2"/>
  <c r="J85" i="2" s="1"/>
  <c r="K85" i="2" s="1"/>
  <c r="I84" i="2"/>
  <c r="G84" i="2"/>
  <c r="E84" i="2"/>
  <c r="I79" i="2"/>
  <c r="G79" i="2"/>
  <c r="E79" i="2"/>
  <c r="I78" i="2"/>
  <c r="G78" i="2"/>
  <c r="E78" i="2"/>
  <c r="I77" i="2"/>
  <c r="G77" i="2"/>
  <c r="E77" i="2"/>
  <c r="I76" i="2"/>
  <c r="G76" i="2"/>
  <c r="E76" i="2"/>
  <c r="I75" i="2"/>
  <c r="G75" i="2"/>
  <c r="E75" i="2"/>
  <c r="I74" i="2"/>
  <c r="G74" i="2"/>
  <c r="E74" i="2"/>
  <c r="I73" i="2"/>
  <c r="G73" i="2"/>
  <c r="E73" i="2"/>
  <c r="I72" i="2"/>
  <c r="G72" i="2"/>
  <c r="E72" i="2"/>
  <c r="I71" i="2"/>
  <c r="G71" i="2"/>
  <c r="E71" i="2"/>
  <c r="I70" i="2"/>
  <c r="G70" i="2"/>
  <c r="E70" i="2"/>
  <c r="I69" i="2"/>
  <c r="G69" i="2"/>
  <c r="E69" i="2"/>
  <c r="I68" i="2"/>
  <c r="G68" i="2"/>
  <c r="E68" i="2"/>
  <c r="I67" i="2"/>
  <c r="G67" i="2"/>
  <c r="E67" i="2"/>
  <c r="J67" i="2" s="1"/>
  <c r="I66" i="2"/>
  <c r="G66" i="2"/>
  <c r="E66" i="2"/>
  <c r="I65" i="2"/>
  <c r="G65" i="2"/>
  <c r="E65" i="2"/>
  <c r="I64" i="2"/>
  <c r="G64" i="2"/>
  <c r="E64" i="2"/>
  <c r="I63" i="2"/>
  <c r="G63" i="2"/>
  <c r="E63" i="2"/>
  <c r="I62" i="2"/>
  <c r="G62" i="2"/>
  <c r="E62" i="2"/>
  <c r="I61" i="2"/>
  <c r="G61" i="2"/>
  <c r="E61" i="2"/>
  <c r="I60" i="2"/>
  <c r="G60" i="2"/>
  <c r="E60" i="2"/>
  <c r="I59" i="2"/>
  <c r="G59" i="2"/>
  <c r="E59" i="2"/>
  <c r="I53" i="2"/>
  <c r="G53" i="2"/>
  <c r="E53" i="2"/>
  <c r="I52" i="2"/>
  <c r="G52" i="2"/>
  <c r="E52" i="2"/>
  <c r="I51" i="2"/>
  <c r="G51" i="2"/>
  <c r="E51" i="2"/>
  <c r="I50" i="2"/>
  <c r="G50" i="2"/>
  <c r="E50" i="2"/>
  <c r="I49" i="2"/>
  <c r="G49" i="2"/>
  <c r="E49" i="2"/>
  <c r="I48" i="2"/>
  <c r="G48" i="2"/>
  <c r="E48" i="2"/>
  <c r="I47" i="2"/>
  <c r="G47" i="2"/>
  <c r="E47" i="2"/>
  <c r="I46" i="2"/>
  <c r="G46" i="2"/>
  <c r="E46" i="2"/>
  <c r="J46" i="2" s="1"/>
  <c r="I45" i="2"/>
  <c r="G45" i="2"/>
  <c r="E45" i="2"/>
  <c r="I44" i="2"/>
  <c r="G44" i="2"/>
  <c r="E44" i="2"/>
  <c r="J44" i="2" s="1"/>
  <c r="I43" i="2"/>
  <c r="G43" i="2"/>
  <c r="E43" i="2"/>
  <c r="I42" i="2"/>
  <c r="G42" i="2"/>
  <c r="E42" i="2"/>
  <c r="I37" i="2"/>
  <c r="G37" i="2"/>
  <c r="E37" i="2"/>
  <c r="I36" i="2"/>
  <c r="G36" i="2"/>
  <c r="E36" i="2"/>
  <c r="I35" i="2"/>
  <c r="G35" i="2"/>
  <c r="E35" i="2"/>
  <c r="I34" i="2"/>
  <c r="G34" i="2"/>
  <c r="E34" i="2"/>
  <c r="I33" i="2"/>
  <c r="G33" i="2"/>
  <c r="E33" i="2"/>
  <c r="I32" i="2"/>
  <c r="G32" i="2"/>
  <c r="E32" i="2"/>
  <c r="I31" i="2"/>
  <c r="G31" i="2"/>
  <c r="E31" i="2"/>
  <c r="I30" i="2"/>
  <c r="G30" i="2"/>
  <c r="E30" i="2"/>
  <c r="I25" i="2"/>
  <c r="G25" i="2"/>
  <c r="E25" i="2"/>
  <c r="I24" i="2"/>
  <c r="G24" i="2"/>
  <c r="E24" i="2"/>
  <c r="I23" i="2"/>
  <c r="G23" i="2"/>
  <c r="E23" i="2"/>
  <c r="I22" i="2"/>
  <c r="G22" i="2"/>
  <c r="E22" i="2"/>
  <c r="J22" i="2" s="1"/>
  <c r="I21" i="2"/>
  <c r="G21" i="2"/>
  <c r="E21" i="2"/>
  <c r="I20" i="2"/>
  <c r="G20" i="2"/>
  <c r="E20" i="2"/>
  <c r="I19" i="2"/>
  <c r="G19" i="2"/>
  <c r="E19" i="2"/>
  <c r="I18" i="2"/>
  <c r="G18" i="2"/>
  <c r="E18" i="2"/>
  <c r="I13" i="2"/>
  <c r="G13" i="2"/>
  <c r="E13" i="2"/>
  <c r="I12" i="2"/>
  <c r="G12" i="2"/>
  <c r="E12" i="2"/>
  <c r="I11" i="2"/>
  <c r="G11" i="2"/>
  <c r="E11" i="2"/>
  <c r="I10" i="2"/>
  <c r="G10" i="2"/>
  <c r="E10" i="2"/>
  <c r="I9" i="2"/>
  <c r="G9" i="2"/>
  <c r="E9" i="2"/>
  <c r="I8" i="2"/>
  <c r="G8" i="2"/>
  <c r="E8" i="2"/>
  <c r="I7" i="2"/>
  <c r="G7" i="2"/>
  <c r="E7" i="2"/>
  <c r="I6" i="2"/>
  <c r="G6" i="2"/>
  <c r="E6" i="2"/>
  <c r="J122" i="2" l="1"/>
  <c r="K122" i="2" s="1"/>
  <c r="J137" i="2"/>
  <c r="K137" i="2" s="1"/>
  <c r="J18" i="2"/>
  <c r="J63" i="2"/>
  <c r="J99" i="2"/>
  <c r="K99" i="2" s="1"/>
  <c r="J115" i="2"/>
  <c r="K115" i="2" s="1"/>
  <c r="J21" i="2"/>
  <c r="J86" i="2"/>
  <c r="K86" i="2" s="1"/>
  <c r="J102" i="2"/>
  <c r="K102" i="2" s="1"/>
  <c r="J118" i="2"/>
  <c r="K118" i="2" s="1"/>
  <c r="J138" i="2"/>
  <c r="K138" i="2" s="1"/>
  <c r="J158" i="2"/>
  <c r="J12" i="2"/>
  <c r="J36" i="2"/>
  <c r="J113" i="2"/>
  <c r="K113" i="2" s="1"/>
  <c r="J146" i="2"/>
  <c r="J153" i="2"/>
  <c r="J7" i="2"/>
  <c r="J31" i="2"/>
  <c r="J51" i="2"/>
  <c r="J72" i="2"/>
  <c r="J108" i="2"/>
  <c r="K108" i="2" s="1"/>
  <c r="J124" i="2"/>
  <c r="J109" i="2"/>
  <c r="K109" i="2" s="1"/>
  <c r="J125" i="2"/>
  <c r="K125" i="2" s="1"/>
  <c r="J145" i="2"/>
  <c r="J161" i="2"/>
  <c r="J68" i="2"/>
  <c r="J88" i="2"/>
  <c r="K88" i="2" s="1"/>
  <c r="J104" i="2"/>
  <c r="K104" i="2" s="1"/>
  <c r="J120" i="2"/>
  <c r="K120" i="2" s="1"/>
  <c r="J33" i="2"/>
  <c r="J53" i="2"/>
  <c r="J110" i="2"/>
  <c r="K110" i="2" s="1"/>
  <c r="J24" i="2"/>
  <c r="J48" i="2"/>
  <c r="J89" i="2"/>
  <c r="K89" i="2" s="1"/>
  <c r="J136" i="2"/>
  <c r="K136" i="2" s="1"/>
  <c r="J152" i="2"/>
  <c r="J127" i="2"/>
  <c r="J147" i="2"/>
  <c r="J59" i="2"/>
  <c r="J11" i="2"/>
  <c r="J35" i="2"/>
  <c r="J60" i="2"/>
  <c r="J76" i="2"/>
  <c r="J132" i="2"/>
  <c r="K132" i="2" s="1"/>
  <c r="K163" i="2" s="1"/>
  <c r="J164" i="2"/>
  <c r="J30" i="2"/>
  <c r="J50" i="2"/>
  <c r="J123" i="2"/>
  <c r="J117" i="2"/>
  <c r="K117" i="2" s="1"/>
  <c r="J94" i="2"/>
  <c r="K94" i="2" s="1"/>
  <c r="J140" i="2"/>
  <c r="K140" i="2" s="1"/>
  <c r="J71" i="2"/>
  <c r="J134" i="2"/>
  <c r="K134" i="2" s="1"/>
  <c r="J160" i="2"/>
  <c r="J43" i="2"/>
  <c r="J84" i="2"/>
  <c r="K84" i="2" s="1"/>
  <c r="J100" i="2"/>
  <c r="K100" i="2" s="1"/>
  <c r="J105" i="2"/>
  <c r="K105" i="2" s="1"/>
  <c r="J126" i="2"/>
  <c r="K126" i="2" s="1"/>
  <c r="J135" i="2"/>
  <c r="J79" i="2"/>
  <c r="J25" i="2"/>
  <c r="J34" i="2"/>
  <c r="J75" i="2"/>
  <c r="J151" i="2"/>
  <c r="J156" i="2"/>
  <c r="J20" i="2"/>
  <c r="J49" i="2"/>
  <c r="J90" i="2"/>
  <c r="K90" i="2" s="1"/>
  <c r="J116" i="2"/>
  <c r="K116" i="2" s="1"/>
  <c r="J162" i="2"/>
  <c r="J163" i="2"/>
  <c r="J45" i="2"/>
  <c r="J148" i="2"/>
  <c r="J8" i="2"/>
  <c r="J32" i="2"/>
  <c r="J37" i="2"/>
  <c r="J98" i="2"/>
  <c r="K98" i="2" s="1"/>
  <c r="J133" i="2"/>
  <c r="K133" i="2" s="1"/>
  <c r="J159" i="2"/>
  <c r="J52" i="2"/>
  <c r="J93" i="2"/>
  <c r="K93" i="2" s="1"/>
  <c r="J114" i="2"/>
  <c r="K114" i="2" s="1"/>
  <c r="J119" i="2"/>
  <c r="K119" i="2" s="1"/>
  <c r="J144" i="2"/>
  <c r="J149" i="2"/>
  <c r="J154" i="2"/>
  <c r="J69" i="2"/>
  <c r="J23" i="2"/>
  <c r="J111" i="2"/>
  <c r="K111" i="2" s="1"/>
  <c r="J10" i="2"/>
  <c r="J42" i="2"/>
  <c r="J65" i="2"/>
  <c r="J70" i="2"/>
  <c r="J143" i="2"/>
  <c r="J19" i="2"/>
  <c r="J47" i="2"/>
  <c r="J103" i="2"/>
  <c r="K103" i="2" s="1"/>
  <c r="J107" i="2"/>
  <c r="K107" i="2" s="1"/>
  <c r="J112" i="2"/>
  <c r="K112" i="2" s="1"/>
  <c r="J121" i="2"/>
  <c r="K121" i="2" s="1"/>
  <c r="J157" i="2"/>
  <c r="J74" i="2"/>
  <c r="J9" i="2"/>
  <c r="J6" i="2"/>
  <c r="J61" i="2"/>
  <c r="J66" i="2"/>
  <c r="J139" i="2"/>
  <c r="K139" i="2" s="1"/>
  <c r="J62" i="2"/>
  <c r="J77" i="2"/>
  <c r="J95" i="2"/>
  <c r="K95" i="2" s="1"/>
  <c r="J73" i="2"/>
  <c r="J78" i="2"/>
  <c r="J87" i="2"/>
  <c r="K87" i="2" s="1"/>
  <c r="J91" i="2"/>
  <c r="K91" i="2" s="1"/>
  <c r="J96" i="2"/>
  <c r="K96" i="2" s="1"/>
  <c r="J155" i="2"/>
  <c r="J13" i="2"/>
  <c r="J64" i="2"/>
  <c r="J92" i="2"/>
  <c r="K92" i="2" s="1"/>
  <c r="J97" i="2"/>
  <c r="K97" i="2" s="1"/>
  <c r="J141" i="2"/>
  <c r="K141" i="2" s="1"/>
  <c r="J54" i="2" l="1"/>
  <c r="J38" i="2"/>
  <c r="J26" i="2"/>
  <c r="K164" i="2"/>
  <c r="J80" i="2"/>
  <c r="J165" i="2"/>
  <c r="K128" i="2"/>
  <c r="J128" i="2"/>
  <c r="J14" i="2"/>
  <c r="J166" i="2" l="1"/>
  <c r="J173" i="2" s="1"/>
</calcChain>
</file>

<file path=xl/sharedStrings.xml><?xml version="1.0" encoding="utf-8"?>
<sst xmlns="http://schemas.openxmlformats.org/spreadsheetml/2006/main" count="363" uniqueCount="186">
  <si>
    <t>Description</t>
  </si>
  <si>
    <t>Estimated Annual Hours</t>
  </si>
  <si>
    <t>Total Year 1</t>
  </si>
  <si>
    <t>Total Year 2</t>
  </si>
  <si>
    <t>Total Year 3</t>
  </si>
  <si>
    <t>Estimated Annual Overtime Hours</t>
  </si>
  <si>
    <t>Three Year Total</t>
  </si>
  <si>
    <t>Estimated Annual Premium Hours</t>
  </si>
  <si>
    <t>Estimated Hours Annually</t>
  </si>
  <si>
    <t>Total Cost Year 1</t>
  </si>
  <si>
    <t>Total Cost Year 2</t>
  </si>
  <si>
    <t>Total Cost Year 3</t>
  </si>
  <si>
    <t>Fully Equipped Emergency Response Vehicle</t>
  </si>
  <si>
    <t>Utility Vehicle, 24 Ft. Van</t>
  </si>
  <si>
    <t>Utility Vehicle, 48 Ft. Van</t>
  </si>
  <si>
    <t>DOT Vacuum Truck, 3000 Gallon</t>
  </si>
  <si>
    <t>DOT Vacuum Truck, 5000 Gallon</t>
  </si>
  <si>
    <t>End Dump Truck, Single</t>
  </si>
  <si>
    <t>End Dump Truck, Double</t>
  </si>
  <si>
    <t>Roll-Off Boxes, Open Top</t>
  </si>
  <si>
    <t>Roll-Off Boxes, Closed Top</t>
  </si>
  <si>
    <t>Roll-Off Truck, Single</t>
  </si>
  <si>
    <t>Roll-Off Truck, Double</t>
  </si>
  <si>
    <t>Steam Cleaner</t>
  </si>
  <si>
    <t>Pressure Washer</t>
  </si>
  <si>
    <t>Forklift 3000 Pounds</t>
  </si>
  <si>
    <t>Forklift 6000 Pounds, All Terrain</t>
  </si>
  <si>
    <t>Bobcat</t>
  </si>
  <si>
    <t>Backhoe 755 Extended Hoe</t>
  </si>
  <si>
    <t>Skip Loader Four Wheel Drive</t>
  </si>
  <si>
    <t>Track Loader</t>
  </si>
  <si>
    <t>Track Loader (4-1/2 Cubic Yd.)</t>
  </si>
  <si>
    <t>Rubber Tire Loader</t>
  </si>
  <si>
    <t>Excavator</t>
  </si>
  <si>
    <t>2000 Gallon Water Truck</t>
  </si>
  <si>
    <t>Light Tower</t>
  </si>
  <si>
    <t>Light Stand</t>
  </si>
  <si>
    <t>Estimated Annual Quantity</t>
  </si>
  <si>
    <t>Unit Cost Year 1</t>
  </si>
  <si>
    <t>Vermiculite</t>
  </si>
  <si>
    <t>Clay Absorbent</t>
  </si>
  <si>
    <t>Caustic Soda</t>
  </si>
  <si>
    <t>Drum Liners</t>
  </si>
  <si>
    <t>DOT Open Top Steel Drums: Reconditioned</t>
  </si>
  <si>
    <t>DOT Open Top Steel Drums: Reconditioned 55 Gallons</t>
  </si>
  <si>
    <t>DOT Open Top Steel Drums: Reconditioned 30 Gallons</t>
  </si>
  <si>
    <t>DOT Open Top Steel Drums: Reconditioned 20 Gallons</t>
  </si>
  <si>
    <t>DOT Open Top Steel Drums: Reconditioned 16 Gallons</t>
  </si>
  <si>
    <t>DOT Open Top Steel Drums: Reconditioned 14 Gallons</t>
  </si>
  <si>
    <t>DOT Open Top Steel Drums: Reconditioned 6 Gallons</t>
  </si>
  <si>
    <t>50 lb Bags</t>
  </si>
  <si>
    <t>Bags</t>
  </si>
  <si>
    <t>Each</t>
  </si>
  <si>
    <t>DOT Open Top Steel Drums Reconditioned 5 Gallons</t>
  </si>
  <si>
    <t>DOT Closed Top, 55 Gallon</t>
  </si>
  <si>
    <t>Poly Open Top Drum, 55 Gallon</t>
  </si>
  <si>
    <t>Poly Open Top Drum, 14 Gallon</t>
  </si>
  <si>
    <t>Poly Open Top Drum, 5 Gallon</t>
  </si>
  <si>
    <t>Poly Closed Top Drum, 55 Gallon</t>
  </si>
  <si>
    <t>DOT 85 Gallon Recovery Drum</t>
  </si>
  <si>
    <t>DOT 17-H Steel Lids</t>
  </si>
  <si>
    <t>DOT 17-H Gaskets</t>
  </si>
  <si>
    <t>Drum Bungs</t>
  </si>
  <si>
    <t>Bung Wrench</t>
  </si>
  <si>
    <t>Drum Siphon Pumps</t>
  </si>
  <si>
    <t>Power Drum Hoist</t>
  </si>
  <si>
    <t>Plastic Sheeting (100x24-1/4, 6Mil)</t>
  </si>
  <si>
    <t>End Dump Liner</t>
  </si>
  <si>
    <t>Glass Sample Rods</t>
  </si>
  <si>
    <t>Barricade Tape</t>
  </si>
  <si>
    <t>Sample Jar &amp; Shipping Container</t>
  </si>
  <si>
    <t>Sample Jars</t>
  </si>
  <si>
    <t>Level A Protective gear</t>
  </si>
  <si>
    <t>Level B Protective gear</t>
  </si>
  <si>
    <t>Sweep (oil absorbent SPC 1900 or equivalent)</t>
  </si>
  <si>
    <t>Roll</t>
  </si>
  <si>
    <t>Duct Tape</t>
  </si>
  <si>
    <t>Jar</t>
  </si>
  <si>
    <t>Suit</t>
  </si>
  <si>
    <t>2 roll box</t>
  </si>
  <si>
    <t>Bale</t>
  </si>
  <si>
    <t>Ettie Street Pumping Station, 3455 Ettie Street, Oakland – 55 g. drums</t>
  </si>
  <si>
    <t>Industrial Pumping Station, Santana &amp; Crocker, Hayward – 55 g. drums</t>
  </si>
  <si>
    <t>Hour</t>
  </si>
  <si>
    <t>Total Cost 
Year 3</t>
  </si>
  <si>
    <t>Unit Cost 
Year 2</t>
  </si>
  <si>
    <t>Unit Cost 
Year 3</t>
  </si>
  <si>
    <t>Location - Size of Containers</t>
  </si>
  <si>
    <t>Drum Labels</t>
  </si>
  <si>
    <t>Forklift 5000 Pounds</t>
  </si>
  <si>
    <t>Bobcat w/ Backhoe</t>
  </si>
  <si>
    <t>Backhoe w/ Hyram</t>
  </si>
  <si>
    <t>Track Loader (3-1/2-4 Cubic Yd.)</t>
  </si>
  <si>
    <t>4000 Gallon Water Truck</t>
  </si>
  <si>
    <t>Pick-up, 3/4 Ton</t>
  </si>
  <si>
    <t>Bobcat w/ Rapid Ram</t>
  </si>
  <si>
    <t>Poly Open Top Drum, 30 Gallon</t>
  </si>
  <si>
    <t>Dot 17-H Steel Rings &amp; Bolts</t>
  </si>
  <si>
    <t>Absorbent pad/roll (SPC) UN1019 perforated 15" x 15" hazardous materials sorbent or equivalent</t>
  </si>
  <si>
    <t>Skip Loader</t>
  </si>
  <si>
    <t>DOT Open Top Steel Drums: Reconditioned 10 Gallons</t>
  </si>
  <si>
    <t>Hourly Rate Overtime Year 1</t>
  </si>
  <si>
    <t>Hourly Rate Year 1</t>
  </si>
  <si>
    <t>Hourly Rate Year 2</t>
  </si>
  <si>
    <t>Hourly Rate Year 3</t>
  </si>
  <si>
    <t>Unit Cost Year 2</t>
  </si>
  <si>
    <t>Unit Cost Year 3</t>
  </si>
  <si>
    <t>902552 Hazardous Waste Disposal Services - Bid Form</t>
  </si>
  <si>
    <r>
      <t>Lake Merritt Pumping Station, 7</t>
    </r>
    <r>
      <rPr>
        <vertAlign val="superscript"/>
        <sz val="12"/>
        <color indexed="8"/>
        <rFont val="Calibri"/>
        <family val="2"/>
      </rPr>
      <t>th</t>
    </r>
    <r>
      <rPr>
        <sz val="12"/>
        <color theme="1"/>
        <rFont val="Calibri"/>
        <family val="2"/>
        <scheme val="minor"/>
      </rPr>
      <t xml:space="preserve"> Street, Oakland – 55 g. drums</t>
    </r>
  </si>
  <si>
    <t xml:space="preserve">Bidder Name (Company): </t>
  </si>
  <si>
    <t>Hourly Rate 
Straight time 
Year 1</t>
  </si>
  <si>
    <t>Hourly Rate 
Straight time 
Year 2</t>
  </si>
  <si>
    <t>Hourly Rate 
Straight time 
Year 3</t>
  </si>
  <si>
    <t>Hourly Rate 
Overtime Year 2</t>
  </si>
  <si>
    <t>Hourly Rate 
Overtime Year 3</t>
  </si>
  <si>
    <t>Hourly Rate 
Premium Time 
Year 1</t>
  </si>
  <si>
    <t>Hourly Rate 
Premium Time 
Year 2</t>
  </si>
  <si>
    <t>Hourly Rate 
Premium Time 
Year 3</t>
  </si>
  <si>
    <t>Unit of Measure</t>
  </si>
  <si>
    <r>
      <t>Tri-Wall Hazardous Waste Container</t>
    </r>
    <r>
      <rPr>
        <sz val="12"/>
        <rFont val="Calibri"/>
        <family val="2"/>
      </rPr>
      <t>s</t>
    </r>
  </si>
  <si>
    <t>Alameda Public Works Agency, 951 Turner Court, Hayward - 55 g. drums</t>
  </si>
  <si>
    <t>Alameda Public Works Agency, 951 Turner Court, Hayward – 420 lights in fiber drums</t>
  </si>
  <si>
    <t>Heavy Equipment Repair Bldg., 6089 Madigan Road, Dublin - 55 g. drums</t>
  </si>
  <si>
    <t>Heavy Equipment Repair Bldg., 6089 Madigan Road, Dublin - empty 600 g. UST</t>
  </si>
  <si>
    <t>Maintenance &amp; Operations, 4825 Gleason Drive, Dubin - 55 g. drums</t>
  </si>
  <si>
    <t xml:space="preserve">Each </t>
  </si>
  <si>
    <t>Alcopark Garage, 165 13th St., Oakland  
- 55 g. drums</t>
  </si>
  <si>
    <t>Madison Bldg., 1106 Madison St., Oakland  -55 g. drums</t>
  </si>
  <si>
    <t>Cherry Hill Detox,  2035 Fairmont Drive, San Leandro  -55 g. drums</t>
  </si>
  <si>
    <t>Lake Plaza, 1401 Lakeside Dr., Oakland  
- 55 g. drums</t>
  </si>
  <si>
    <t>Peralta Oaks, 2901 Peralta Oaks Ct., Oakland  - 55 g. drums</t>
  </si>
  <si>
    <t>Arena Center, 6775, 7001, 7195 Oakport St., Oakland - 55 g. drums</t>
  </si>
  <si>
    <t>Vila Short sta, 15430 Foothill Blvd., San Leandro  - 55 g. drums</t>
  </si>
  <si>
    <t>San Leandro EOC, 2000 150th Ave., San Leandro  - 55 g. drums</t>
  </si>
  <si>
    <t>Eden Township, 15001 Foothill Blvd., San Leandro  - 55 g. drums</t>
  </si>
  <si>
    <t>Juvenile Hall Complex, 2130/2200/2500 Fairmont Dr., San Leandro  - 55 g. drums</t>
  </si>
  <si>
    <t>Turner ct. Fueling Station, 951 Turner Ct., Hayward  - 55 g. drums</t>
  </si>
  <si>
    <t>Hayward Motor Vehicle Repair Shop, 10 Moran Ct., Hayward  - 55 g. drums</t>
  </si>
  <si>
    <t>San Leandro Hills,  2892 Fairmont Dr., Castro Valley  - 55 g. drums</t>
  </si>
  <si>
    <t>Santa Rita Fueling Station, 6175 Madigan Road, Dublin  - 55 g. drums</t>
  </si>
  <si>
    <t>East County Animal Shelter, 4595 Gleason, Dublin  - 55 g. drums</t>
  </si>
  <si>
    <t>Coyote Hills, 8000 Patterson Ranch Rd., Fremont  - 55 g. drums</t>
  </si>
  <si>
    <t>Santa Rita Jail, 5325 Broder Blvd., Dublin 
- 55 g. drums</t>
  </si>
  <si>
    <t>Santa Rita OES, 4985 Broder Blvd., Dublin  
- 55 g. drums</t>
  </si>
  <si>
    <t>Zone 7 Water Agency Patterson Pass Water Treatment Plant
8750 Patterson Pass Road, Livermore - Chemical Spill or Cleanup</t>
  </si>
  <si>
    <t>Level C Protective gear</t>
  </si>
  <si>
    <t>Level D Protective gear</t>
  </si>
  <si>
    <t xml:space="preserve">Dispersed Oil Particulate Testing </t>
  </si>
  <si>
    <t>Three Years Total</t>
  </si>
  <si>
    <t>Unit of 
Measure</t>
  </si>
  <si>
    <t>Haz-Cat Field Identification</t>
  </si>
  <si>
    <t>Zone 7 Water Agency Del Valle Water Treatment Plant
901 E. Vineyard Ave., Livermore - 
E-WASTE: 34-watt lamps; 40-watt lamps; car batteries; bulb lights; used glue cans; double A batteries; Alkaline; control panels; Aerosol cans - 8-15 cans (55 gallon); used oil; old gas cans - 3; used oil tank - 130 gallon; used rags - 1-55 gallon drum; chemical spills</t>
  </si>
  <si>
    <t>Administration Bldg., 1221 Oak St., Oakland  - 55 g. drums</t>
  </si>
  <si>
    <t>Probation Center, 400 Broadway, Oakland - 55 g. drums</t>
  </si>
  <si>
    <t>RCD Courthouse, 1225 Fallon St., Oakland - 55 g. drums</t>
  </si>
  <si>
    <t>Wiley W. Manuel, 661 Washington, Oakland  - 55 g. drums</t>
  </si>
  <si>
    <t>Jackson st. Bldg., 1111 Jackson St., Oakland  - 55 g. drums</t>
  </si>
  <si>
    <r>
      <t xml:space="preserve">Table 1 - Hourly labor rates for Straight Time </t>
    </r>
    <r>
      <rPr>
        <b/>
        <sz val="14"/>
        <color indexed="8"/>
        <rFont val="Calibri"/>
        <family val="2"/>
      </rPr>
      <t>for the following emergency response personnel (</t>
    </r>
    <r>
      <rPr>
        <b/>
        <u/>
        <sz val="14"/>
        <color theme="1"/>
        <rFont val="Calibri"/>
        <family val="2"/>
        <scheme val="minor"/>
      </rPr>
      <t>Straight Time = 8:00 a.m. to 4:30 p.m.</t>
    </r>
    <r>
      <rPr>
        <b/>
        <sz val="14"/>
        <color theme="1"/>
        <rFont val="Calibri"/>
        <family val="2"/>
        <scheme val="minor"/>
      </rPr>
      <t>)</t>
    </r>
  </si>
  <si>
    <r>
      <t>Table 2 - Hourly labor rates for Overtime for the following emergency response personnel (</t>
    </r>
    <r>
      <rPr>
        <b/>
        <u/>
        <sz val="14"/>
        <color theme="1"/>
        <rFont val="Calibri"/>
        <family val="2"/>
        <scheme val="minor"/>
      </rPr>
      <t>Overtime = Before 8:00 a.m. &amp; After 4:30 p.m.</t>
    </r>
    <r>
      <rPr>
        <b/>
        <sz val="14"/>
        <color theme="1"/>
        <rFont val="Calibri"/>
        <family val="2"/>
        <scheme val="minor"/>
      </rPr>
      <t>)</t>
    </r>
  </si>
  <si>
    <r>
      <t>Table 3 - Hourly labor rates for Premium Time for the following emergency response personnel 
(</t>
    </r>
    <r>
      <rPr>
        <b/>
        <u/>
        <sz val="14"/>
        <color theme="1"/>
        <rFont val="Calibri"/>
        <family val="2"/>
        <scheme val="minor"/>
      </rPr>
      <t>Premium Time = after twelve (12) hours continuous work/Saturdays after four (4) hours/Sundays and Federal Holidays</t>
    </r>
    <r>
      <rPr>
        <b/>
        <sz val="14"/>
        <color theme="1"/>
        <rFont val="Calibri"/>
        <family val="2"/>
        <scheme val="minor"/>
      </rPr>
      <t>)</t>
    </r>
  </si>
  <si>
    <t>Table 6 - Standard rates for the following emergency response materials:</t>
  </si>
  <si>
    <t>Table 7 - Standard rates for non emergency pick-up of hazardous waste (stop only), including all costs such as truck, driver, loading, disposal and fuel, etc.</t>
  </si>
  <si>
    <t>3-Year Total E-Manifest User Fees</t>
  </si>
  <si>
    <t>3-Year Total Hazardous Material Disposal Fees</t>
  </si>
  <si>
    <t>Emergency Response Coordinating Services</t>
  </si>
  <si>
    <t>Chemist/Industrial Hygienist Services</t>
  </si>
  <si>
    <t>Equipment Operation Services</t>
  </si>
  <si>
    <t>Clerical Services</t>
  </si>
  <si>
    <t>Trucking Services</t>
  </si>
  <si>
    <t>Project Management Services</t>
  </si>
  <si>
    <t>Lead Techician Services</t>
  </si>
  <si>
    <t>Field Technician Services</t>
  </si>
  <si>
    <t>Sub Total Straight Time Cost for Emergency Response Personnel</t>
  </si>
  <si>
    <t>Sub Total Overtime Cost for Emergency Response Personnel</t>
  </si>
  <si>
    <t>Sub Total Premium Time Cost for Emergency Response Personnel</t>
  </si>
  <si>
    <t>Sub Total Cost for Transporting Equipment</t>
  </si>
  <si>
    <t>Sub Total Cost for Emergency Response Equipment</t>
  </si>
  <si>
    <t>Sub Total Cost for Emergency Response Materials</t>
  </si>
  <si>
    <t>Table 4 - Hourly rates for the following licensed hazardous waste transporting equipment (including fuel):
15-minute billing interval to be invoiced after the initial 1st hour usage</t>
  </si>
  <si>
    <t>Table 5 - Hourly Rates for the following Emergency Response Equipment (including fuel):
15-minute billing interval to be invoiced after the initial 1st hour usage</t>
  </si>
  <si>
    <t>Sub Total Cost for Non Emergency Pick-up</t>
  </si>
  <si>
    <t>Table 8 - Reimbersable Fees</t>
  </si>
  <si>
    <t>Total Cost for Table 8</t>
  </si>
  <si>
    <t>COST MUST BE SUBMITTED AS REQUESTED ON THE COUNTY PROVIDED BID FORM.  NO ALTERATIONS OR CHANGES OF ANY KIND ARE PERMITTED.  
Bid proposals that do not comply may be rejected.
The cost quoted must include all taxes (excluding sales and use tax) and all other charges, including fuel expenses and disposal fees.  The price quoted will be the maximum cost the County will pay for the term of any contract resulting from this RFP.  
Quantities listed on the Bid Form are for example only; they are not to be construed as a commitment of the County to purchase that quantity.  No minimum or maximum is guaranteed or implied. 
Bid pricing on all line items is required. Partial bids are not acceptable. If the services are to be provided to the County at no cost, enter "0" in the unit hourly rate cell and unit cost cell, do not leave the cell blank.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</si>
  <si>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Total Cost from Table 1 through Table 7</t>
  </si>
  <si>
    <t>Grand Total (Table 1 through 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</si>
</sst>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3"/>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sz val="12"/>
      <color theme="1"/>
      <name val="Calibri"/>
      <family val="2"/>
      <scheme val="minor"/>
    </font>
    <font>
      <vertAlign val="superscript"/>
      <sz val="12"/>
      <color indexed="8"/>
      <name val="Calibri"/>
      <family val="2"/>
    </font>
    <font>
      <sz val="12"/>
      <name val="Calibri"/>
      <family val="2"/>
    </font>
    <font>
      <b/>
      <sz val="14"/>
      <color theme="1"/>
      <name val="Calibri"/>
      <family val="2"/>
      <scheme val="minor"/>
    </font>
    <font>
      <b/>
      <sz val="18"/>
      <color theme="1"/>
      <name val="Calibri"/>
      <family val="2"/>
      <scheme val="minor"/>
    </font>
    <font>
      <b/>
      <sz val="14"/>
      <color indexed="8"/>
      <name val="Calibri"/>
      <family val="2"/>
    </font>
    <font>
      <b/>
      <u/>
      <sz val="14"/>
      <color theme="1"/>
      <name val="Calibri"/>
      <family val="2"/>
      <scheme val="minor"/>
    </font>
    <font>
      <b/>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s>
  <borders count="1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0" fillId="0" borderId="0" xfId="0" applyProtection="1">
      <protection locked="0"/>
    </xf>
    <xf numFmtId="0" fontId="6" fillId="0" borderId="0" xfId="0" applyFont="1" applyProtection="1">
      <protection locked="0"/>
    </xf>
    <xf numFmtId="0" fontId="3" fillId="0" borderId="0" xfId="0" applyFo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wrapText="1"/>
      <protection locked="0"/>
    </xf>
    <xf numFmtId="44" fontId="6" fillId="0" borderId="3" xfId="1" applyFont="1" applyBorder="1" applyAlignment="1" applyProtection="1">
      <alignment horizontal="center" vertical="center"/>
    </xf>
    <xf numFmtId="0" fontId="6" fillId="0" borderId="0" xfId="0" applyFont="1" applyAlignment="1" applyProtection="1">
      <alignment horizontal="center" vertical="center"/>
      <protection locked="0"/>
    </xf>
    <xf numFmtId="44" fontId="3" fillId="0" borderId="3" xfId="1" applyFont="1" applyBorder="1" applyAlignment="1" applyProtection="1">
      <alignment horizontal="center" vertical="center"/>
    </xf>
    <xf numFmtId="44" fontId="6" fillId="0" borderId="1" xfId="1" applyFont="1" applyBorder="1" applyAlignment="1" applyProtection="1">
      <alignment horizontal="center" vertical="center"/>
    </xf>
    <xf numFmtId="44" fontId="3" fillId="0" borderId="5" xfId="1" applyFont="1" applyBorder="1" applyAlignment="1" applyProtection="1">
      <alignment horizontal="center" vertical="center"/>
    </xf>
    <xf numFmtId="0" fontId="6" fillId="0" borderId="0" xfId="0" applyFont="1" applyAlignment="1" applyProtection="1">
      <alignment vertical="center"/>
      <protection locked="0"/>
    </xf>
    <xf numFmtId="44" fontId="6" fillId="0" borderId="8" xfId="1" applyFont="1" applyBorder="1" applyAlignment="1" applyProtection="1">
      <alignment horizontal="center" vertical="center"/>
    </xf>
    <xf numFmtId="0" fontId="6" fillId="2" borderId="6" xfId="0" applyFont="1" applyFill="1" applyBorder="1" applyProtection="1">
      <protection locked="0"/>
    </xf>
    <xf numFmtId="0" fontId="6" fillId="2" borderId="0" xfId="0" applyFont="1" applyFill="1" applyProtection="1">
      <protection locked="0"/>
    </xf>
    <xf numFmtId="44" fontId="6" fillId="4" borderId="3" xfId="1" applyFont="1" applyFill="1" applyBorder="1" applyAlignment="1" applyProtection="1">
      <alignment horizontal="center" vertical="center"/>
      <protection locked="0"/>
    </xf>
    <xf numFmtId="44" fontId="6" fillId="4" borderId="1" xfId="1" applyFont="1" applyFill="1" applyBorder="1" applyAlignment="1" applyProtection="1">
      <alignment horizontal="center" vertical="center"/>
      <protection locked="0"/>
    </xf>
    <xf numFmtId="44" fontId="6" fillId="4" borderId="0" xfId="1" applyFont="1" applyFill="1" applyBorder="1" applyAlignment="1" applyProtection="1">
      <alignment horizontal="center" vertical="center"/>
      <protection locked="0"/>
    </xf>
    <xf numFmtId="44" fontId="6" fillId="4" borderId="8" xfId="1" applyFont="1" applyFill="1" applyBorder="1" applyAlignment="1" applyProtection="1">
      <alignment horizontal="center" vertical="center"/>
      <protection locked="0"/>
    </xf>
    <xf numFmtId="44" fontId="6" fillId="4" borderId="2" xfId="1" applyFont="1" applyFill="1" applyBorder="1" applyAlignment="1" applyProtection="1">
      <alignment horizontal="center" vertical="center"/>
      <protection locked="0"/>
    </xf>
    <xf numFmtId="44" fontId="6" fillId="0" borderId="4" xfId="1" applyFont="1" applyBorder="1" applyAlignment="1" applyProtection="1">
      <alignment horizontal="center" vertical="center"/>
    </xf>
    <xf numFmtId="44" fontId="6" fillId="4" borderId="9" xfId="1" applyFont="1" applyFill="1" applyBorder="1" applyAlignment="1" applyProtection="1">
      <alignment horizontal="center" vertical="center"/>
      <protection locked="0"/>
    </xf>
    <xf numFmtId="44" fontId="6" fillId="0" borderId="9" xfId="1" applyFont="1" applyBorder="1" applyAlignment="1" applyProtection="1">
      <alignment horizontal="center" vertical="center"/>
    </xf>
    <xf numFmtId="44" fontId="6" fillId="0" borderId="5" xfId="1" applyFont="1" applyBorder="1" applyAlignment="1" applyProtection="1">
      <alignment horizontal="center" vertical="center"/>
    </xf>
    <xf numFmtId="44" fontId="6" fillId="4" borderId="13" xfId="1" applyFont="1" applyFill="1" applyBorder="1" applyAlignment="1" applyProtection="1">
      <alignment horizontal="center" vertical="center"/>
      <protection locked="0"/>
    </xf>
    <xf numFmtId="44" fontId="6" fillId="0" borderId="13" xfId="1" applyFont="1" applyBorder="1" applyAlignment="1" applyProtection="1">
      <alignment horizontal="center" vertical="center"/>
    </xf>
    <xf numFmtId="44" fontId="6" fillId="4" borderId="10" xfId="1" applyFont="1" applyFill="1" applyBorder="1" applyAlignment="1" applyProtection="1">
      <alignment horizontal="center" vertical="center"/>
      <protection locked="0"/>
    </xf>
    <xf numFmtId="44" fontId="6" fillId="0" borderId="10" xfId="1" applyFont="1" applyBorder="1" applyAlignment="1" applyProtection="1">
      <alignment horizontal="center" vertical="center"/>
    </xf>
    <xf numFmtId="0" fontId="6" fillId="0" borderId="3" xfId="0" applyFont="1" applyBorder="1" applyAlignment="1" applyProtection="1">
      <alignment horizontal="center" vertical="center" wrapText="1"/>
      <protection locked="0"/>
    </xf>
    <xf numFmtId="44" fontId="6" fillId="0" borderId="3" xfId="1" applyFont="1" applyBorder="1" applyAlignment="1" applyProtection="1">
      <alignment horizontal="center" vertical="center"/>
      <protection locked="0"/>
    </xf>
    <xf numFmtId="44" fontId="3" fillId="0" borderId="3" xfId="1" applyFont="1" applyBorder="1" applyAlignment="1" applyProtection="1">
      <alignment horizontal="center" vertical="center"/>
      <protection locked="0"/>
    </xf>
    <xf numFmtId="0" fontId="3" fillId="0" borderId="6" xfId="0" applyFont="1" applyBorder="1" applyAlignment="1" applyProtection="1">
      <alignment horizontal="right"/>
      <protection locked="0"/>
    </xf>
    <xf numFmtId="0" fontId="3" fillId="0" borderId="0" xfId="0" applyFont="1" applyAlignment="1" applyProtection="1">
      <alignment horizontal="right"/>
      <protection locked="0"/>
    </xf>
    <xf numFmtId="44" fontId="3" fillId="0" borderId="0" xfId="1" applyFont="1" applyBorder="1" applyAlignment="1" applyProtection="1">
      <alignment horizontal="center" vertical="center"/>
      <protection locked="0"/>
    </xf>
    <xf numFmtId="0" fontId="6" fillId="0" borderId="6" xfId="0" applyFont="1" applyBorder="1" applyProtection="1">
      <protection locked="0"/>
    </xf>
    <xf numFmtId="44" fontId="3" fillId="0" borderId="7" xfId="1" applyFont="1" applyBorder="1" applyAlignment="1" applyProtection="1">
      <alignment horizontal="center" vertical="center"/>
      <protection locked="0"/>
    </xf>
    <xf numFmtId="44" fontId="3" fillId="0" borderId="3" xfId="0" applyNumberFormat="1" applyFont="1" applyBorder="1" applyAlignment="1" applyProtection="1">
      <alignment horizontal="center" vertical="center"/>
      <protection locked="0"/>
    </xf>
    <xf numFmtId="44" fontId="3" fillId="0" borderId="7" xfId="0" applyNumberFormat="1"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44" fontId="3" fillId="0" borderId="10" xfId="0" applyNumberFormat="1" applyFont="1" applyBorder="1" applyAlignment="1" applyProtection="1">
      <alignment horizontal="right" vertical="center"/>
      <protection locked="0"/>
    </xf>
    <xf numFmtId="0" fontId="6" fillId="0" borderId="16" xfId="0" applyFont="1" applyBorder="1" applyProtection="1">
      <protection locked="0"/>
    </xf>
    <xf numFmtId="0" fontId="6" fillId="0" borderId="13" xfId="0" applyFont="1" applyBorder="1" applyProtection="1">
      <protection locked="0"/>
    </xf>
    <xf numFmtId="0" fontId="2" fillId="0" borderId="0" xfId="0" applyFont="1" applyAlignment="1" applyProtection="1">
      <alignment horizontal="right" vertical="center"/>
      <protection locked="0"/>
    </xf>
    <xf numFmtId="44" fontId="3" fillId="0" borderId="0" xfId="1" applyFont="1" applyFill="1" applyBorder="1" applyAlignment="1" applyProtection="1">
      <alignment horizontal="right" vertical="center"/>
      <protection locked="0"/>
    </xf>
    <xf numFmtId="0" fontId="9" fillId="0" borderId="14" xfId="0" applyFont="1" applyBorder="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vertical="center" wrapText="1"/>
    </xf>
    <xf numFmtId="44" fontId="3" fillId="0" borderId="3"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8" xfId="0" applyFont="1" applyBorder="1" applyAlignment="1">
      <alignment horizontal="center" vertical="center" wrapText="1"/>
    </xf>
    <xf numFmtId="0" fontId="4" fillId="0" borderId="1" xfId="0" applyFont="1" applyBorder="1" applyAlignment="1">
      <alignment horizontal="left" vertical="center" wrapText="1"/>
    </xf>
    <xf numFmtId="44" fontId="3" fillId="0" borderId="8" xfId="0" applyNumberFormat="1" applyFont="1" applyBorder="1" applyAlignment="1">
      <alignmen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4" fillId="0" borderId="3" xfId="0" applyFont="1" applyBorder="1" applyAlignment="1">
      <alignment vertical="center" wrapText="1"/>
    </xf>
    <xf numFmtId="0" fontId="6" fillId="0" borderId="10" xfId="0" applyFont="1" applyBorder="1" applyAlignment="1">
      <alignment horizontal="center" vertical="center"/>
    </xf>
    <xf numFmtId="44" fontId="3" fillId="0" borderId="8" xfId="0" applyNumberFormat="1" applyFont="1" applyBorder="1" applyAlignment="1">
      <alignment horizontal="right" vertical="center"/>
    </xf>
    <xf numFmtId="44" fontId="3" fillId="0" borderId="8" xfId="1" applyFont="1" applyFill="1" applyBorder="1" applyAlignment="1" applyProtection="1">
      <alignment horizontal="right" vertical="center"/>
    </xf>
    <xf numFmtId="44" fontId="9" fillId="0" borderId="3" xfId="0" applyNumberFormat="1" applyFont="1" applyBorder="1" applyAlignment="1">
      <alignment vertical="center"/>
    </xf>
    <xf numFmtId="0" fontId="2" fillId="3" borderId="1" xfId="0" applyFont="1" applyFill="1" applyBorder="1" applyAlignment="1">
      <alignment horizontal="right" vertical="center"/>
    </xf>
    <xf numFmtId="0" fontId="2" fillId="3" borderId="10" xfId="0" applyFont="1" applyFill="1" applyBorder="1" applyAlignment="1">
      <alignment horizontal="right" vertical="center"/>
    </xf>
    <xf numFmtId="0" fontId="2" fillId="3" borderId="8" xfId="0" applyFont="1" applyFill="1" applyBorder="1" applyAlignment="1">
      <alignment horizontal="right"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4" borderId="15"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9"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10" fillId="5" borderId="1" xfId="0" applyFont="1" applyFill="1" applyBorder="1" applyAlignment="1">
      <alignment horizontal="right" vertical="center"/>
    </xf>
    <xf numFmtId="0" fontId="10" fillId="5" borderId="10" xfId="0" applyFont="1" applyFill="1" applyBorder="1" applyAlignment="1">
      <alignment horizontal="right" vertical="center"/>
    </xf>
    <xf numFmtId="0" fontId="10" fillId="5" borderId="8" xfId="0" applyFont="1" applyFill="1" applyBorder="1" applyAlignment="1">
      <alignment horizontal="right" vertical="center"/>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2" fillId="3" borderId="12"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2" fillId="3" borderId="8" xfId="0" applyFont="1" applyFill="1" applyBorder="1" applyAlignment="1">
      <alignment horizontal="right" vertical="center" wrapText="1"/>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2" fillId="6" borderId="1" xfId="0" applyFont="1" applyFill="1" applyBorder="1" applyAlignment="1">
      <alignment horizontal="right" vertical="center"/>
    </xf>
    <xf numFmtId="0" fontId="2" fillId="6" borderId="10" xfId="0" applyFont="1" applyFill="1" applyBorder="1" applyAlignment="1">
      <alignment horizontal="right" vertical="center"/>
    </xf>
    <xf numFmtId="0" fontId="2" fillId="6" borderId="8" xfId="0"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3793-5792-4711-81BB-1F0D37D8A831}">
  <dimension ref="A1:P175"/>
  <sheetViews>
    <sheetView tabSelected="1" topLeftCell="A158" zoomScale="80" zoomScaleNormal="80" workbookViewId="0">
      <selection activeCell="Q171" sqref="Q171"/>
    </sheetView>
  </sheetViews>
  <sheetFormatPr defaultColWidth="9.140625" defaultRowHeight="15.75" x14ac:dyDescent="0.25"/>
  <cols>
    <col min="1" max="1" width="50.42578125" style="2" customWidth="1"/>
    <col min="2" max="2" width="15" style="2" customWidth="1"/>
    <col min="3" max="3" width="17.42578125" style="2" customWidth="1"/>
    <col min="4" max="4" width="21.7109375" style="2" customWidth="1"/>
    <col min="5" max="5" width="25.5703125" style="2" customWidth="1"/>
    <col min="6" max="6" width="21.5703125" style="2" customWidth="1"/>
    <col min="7" max="7" width="25.5703125" style="2" customWidth="1"/>
    <col min="8" max="8" width="20.85546875" style="2" customWidth="1"/>
    <col min="9" max="9" width="25.5703125" style="2" customWidth="1"/>
    <col min="10" max="10" width="25.42578125" style="2" customWidth="1"/>
    <col min="11" max="11" width="0.140625" style="2" customWidth="1"/>
    <col min="12" max="16384" width="9.140625" style="2"/>
  </cols>
  <sheetData>
    <row r="1" spans="1:16" ht="60.75" customHeight="1" thickBot="1" x14ac:dyDescent="0.3">
      <c r="A1" s="75" t="s">
        <v>107</v>
      </c>
      <c r="B1" s="76"/>
      <c r="C1" s="76"/>
      <c r="D1" s="76"/>
      <c r="E1" s="76"/>
      <c r="F1" s="76"/>
      <c r="G1" s="76"/>
      <c r="H1" s="76"/>
      <c r="I1" s="76"/>
      <c r="J1" s="76"/>
      <c r="K1" s="77"/>
    </row>
    <row r="2" spans="1:16" ht="203.25" customHeight="1" thickBot="1" x14ac:dyDescent="0.3">
      <c r="A2" s="78" t="s">
        <v>183</v>
      </c>
      <c r="B2" s="79"/>
      <c r="C2" s="79"/>
      <c r="D2" s="79"/>
      <c r="E2" s="79"/>
      <c r="F2" s="79"/>
      <c r="G2" s="79"/>
      <c r="H2" s="79"/>
      <c r="I2" s="79"/>
      <c r="J2" s="79"/>
      <c r="K2" s="80"/>
    </row>
    <row r="3" spans="1:16" s="1" customFormat="1" ht="36" customHeight="1" thickBot="1" x14ac:dyDescent="0.3">
      <c r="A3" s="45" t="s">
        <v>109</v>
      </c>
      <c r="B3" s="81"/>
      <c r="C3" s="82"/>
      <c r="D3" s="82"/>
      <c r="E3" s="82"/>
      <c r="F3" s="82"/>
      <c r="G3" s="82"/>
      <c r="H3" s="82"/>
      <c r="I3" s="82"/>
      <c r="J3" s="82"/>
      <c r="K3" s="83"/>
    </row>
    <row r="4" spans="1:16" ht="39.75" customHeight="1" thickBot="1" x14ac:dyDescent="0.3">
      <c r="A4" s="88" t="s">
        <v>157</v>
      </c>
      <c r="B4" s="89"/>
      <c r="C4" s="89"/>
      <c r="D4" s="89"/>
      <c r="E4" s="89"/>
      <c r="F4" s="89"/>
      <c r="G4" s="89"/>
      <c r="H4" s="89"/>
      <c r="I4" s="89"/>
      <c r="J4" s="90"/>
      <c r="K4" s="3"/>
      <c r="L4" s="3"/>
      <c r="M4" s="3"/>
    </row>
    <row r="5" spans="1:16" ht="60" customHeight="1" thickBot="1" x14ac:dyDescent="0.3">
      <c r="A5" s="46" t="s">
        <v>0</v>
      </c>
      <c r="B5" s="47" t="s">
        <v>118</v>
      </c>
      <c r="C5" s="47" t="s">
        <v>1</v>
      </c>
      <c r="D5" s="47" t="s">
        <v>110</v>
      </c>
      <c r="E5" s="47" t="s">
        <v>2</v>
      </c>
      <c r="F5" s="47" t="s">
        <v>111</v>
      </c>
      <c r="G5" s="47" t="s">
        <v>3</v>
      </c>
      <c r="H5" s="47" t="s">
        <v>112</v>
      </c>
      <c r="I5" s="47" t="s">
        <v>4</v>
      </c>
      <c r="J5" s="47" t="s">
        <v>148</v>
      </c>
      <c r="K5" s="4"/>
      <c r="L5" s="4"/>
      <c r="M5" s="4"/>
      <c r="N5" s="4"/>
      <c r="O5" s="4"/>
      <c r="P5" s="5"/>
    </row>
    <row r="6" spans="1:16" ht="25.5" customHeight="1" thickBot="1" x14ac:dyDescent="0.3">
      <c r="A6" s="48" t="s">
        <v>164</v>
      </c>
      <c r="B6" s="49" t="s">
        <v>83</v>
      </c>
      <c r="C6" s="50">
        <v>145</v>
      </c>
      <c r="D6" s="15"/>
      <c r="E6" s="6">
        <f>C6*D6</f>
        <v>0</v>
      </c>
      <c r="F6" s="15"/>
      <c r="G6" s="6">
        <f t="shared" ref="G6:G13" si="0">C6*F6</f>
        <v>0</v>
      </c>
      <c r="H6" s="15"/>
      <c r="I6" s="6">
        <f t="shared" ref="I6:I13" si="1">C6*H6</f>
        <v>0</v>
      </c>
      <c r="J6" s="6">
        <f t="shared" ref="J6:J13" si="2">E6+G6+I6</f>
        <v>0</v>
      </c>
      <c r="K6" s="7"/>
      <c r="L6" s="7"/>
      <c r="M6" s="7"/>
      <c r="N6" s="7"/>
      <c r="O6" s="7"/>
    </row>
    <row r="7" spans="1:16" ht="25.5" customHeight="1" thickBot="1" x14ac:dyDescent="0.3">
      <c r="A7" s="48" t="s">
        <v>165</v>
      </c>
      <c r="B7" s="49" t="s">
        <v>83</v>
      </c>
      <c r="C7" s="50">
        <v>145</v>
      </c>
      <c r="D7" s="15"/>
      <c r="E7" s="6">
        <f t="shared" ref="E7:E13" si="3">C7*D7</f>
        <v>0</v>
      </c>
      <c r="F7" s="15"/>
      <c r="G7" s="6">
        <f t="shared" si="0"/>
        <v>0</v>
      </c>
      <c r="H7" s="15"/>
      <c r="I7" s="6">
        <f t="shared" si="1"/>
        <v>0</v>
      </c>
      <c r="J7" s="6">
        <f t="shared" si="2"/>
        <v>0</v>
      </c>
      <c r="K7" s="7"/>
      <c r="L7" s="7"/>
      <c r="M7" s="7"/>
      <c r="N7" s="7"/>
      <c r="O7" s="7"/>
    </row>
    <row r="8" spans="1:16" ht="25.5" customHeight="1" thickBot="1" x14ac:dyDescent="0.3">
      <c r="A8" s="48" t="s">
        <v>169</v>
      </c>
      <c r="B8" s="49" t="s">
        <v>83</v>
      </c>
      <c r="C8" s="50">
        <v>145</v>
      </c>
      <c r="D8" s="15"/>
      <c r="E8" s="6">
        <f t="shared" si="3"/>
        <v>0</v>
      </c>
      <c r="F8" s="15"/>
      <c r="G8" s="6">
        <f t="shared" si="0"/>
        <v>0</v>
      </c>
      <c r="H8" s="15"/>
      <c r="I8" s="6">
        <f t="shared" si="1"/>
        <v>0</v>
      </c>
      <c r="J8" s="6">
        <f t="shared" si="2"/>
        <v>0</v>
      </c>
      <c r="K8" s="7"/>
      <c r="L8" s="7"/>
      <c r="M8" s="7"/>
      <c r="N8" s="7"/>
      <c r="O8" s="7"/>
    </row>
    <row r="9" spans="1:16" ht="25.5" customHeight="1" thickBot="1" x14ac:dyDescent="0.3">
      <c r="A9" s="51" t="s">
        <v>170</v>
      </c>
      <c r="B9" s="49" t="s">
        <v>83</v>
      </c>
      <c r="C9" s="50">
        <v>145</v>
      </c>
      <c r="D9" s="15"/>
      <c r="E9" s="6">
        <f t="shared" si="3"/>
        <v>0</v>
      </c>
      <c r="F9" s="15"/>
      <c r="G9" s="6">
        <f t="shared" si="0"/>
        <v>0</v>
      </c>
      <c r="H9" s="15"/>
      <c r="I9" s="6">
        <f t="shared" si="1"/>
        <v>0</v>
      </c>
      <c r="J9" s="6">
        <f t="shared" si="2"/>
        <v>0</v>
      </c>
      <c r="K9" s="7"/>
      <c r="L9" s="7"/>
      <c r="M9" s="7"/>
      <c r="N9" s="7"/>
      <c r="O9" s="7"/>
    </row>
    <row r="10" spans="1:16" ht="25.5" customHeight="1" thickBot="1" x14ac:dyDescent="0.3">
      <c r="A10" s="48" t="s">
        <v>171</v>
      </c>
      <c r="B10" s="49" t="s">
        <v>83</v>
      </c>
      <c r="C10" s="50">
        <v>145</v>
      </c>
      <c r="D10" s="15"/>
      <c r="E10" s="6">
        <f t="shared" si="3"/>
        <v>0</v>
      </c>
      <c r="F10" s="15"/>
      <c r="G10" s="6">
        <f t="shared" si="0"/>
        <v>0</v>
      </c>
      <c r="H10" s="15"/>
      <c r="I10" s="6">
        <f t="shared" si="1"/>
        <v>0</v>
      </c>
      <c r="J10" s="6">
        <f t="shared" si="2"/>
        <v>0</v>
      </c>
      <c r="K10" s="7"/>
      <c r="L10" s="7"/>
      <c r="M10" s="7"/>
      <c r="N10" s="7"/>
      <c r="O10" s="7"/>
    </row>
    <row r="11" spans="1:16" ht="25.5" customHeight="1" thickBot="1" x14ac:dyDescent="0.3">
      <c r="A11" s="48" t="s">
        <v>166</v>
      </c>
      <c r="B11" s="49" t="s">
        <v>83</v>
      </c>
      <c r="C11" s="50">
        <v>145</v>
      </c>
      <c r="D11" s="15"/>
      <c r="E11" s="6">
        <f t="shared" si="3"/>
        <v>0</v>
      </c>
      <c r="F11" s="15"/>
      <c r="G11" s="6">
        <f t="shared" si="0"/>
        <v>0</v>
      </c>
      <c r="H11" s="15"/>
      <c r="I11" s="6">
        <f>C11*H11</f>
        <v>0</v>
      </c>
      <c r="J11" s="6">
        <f t="shared" si="2"/>
        <v>0</v>
      </c>
      <c r="K11" s="7"/>
      <c r="L11" s="7"/>
      <c r="M11" s="7"/>
      <c r="N11" s="7"/>
      <c r="O11" s="7"/>
    </row>
    <row r="12" spans="1:16" ht="25.5" customHeight="1" thickBot="1" x14ac:dyDescent="0.3">
      <c r="A12" s="48" t="s">
        <v>167</v>
      </c>
      <c r="B12" s="49" t="s">
        <v>83</v>
      </c>
      <c r="C12" s="50">
        <v>135</v>
      </c>
      <c r="D12" s="15"/>
      <c r="E12" s="6">
        <f t="shared" si="3"/>
        <v>0</v>
      </c>
      <c r="F12" s="15"/>
      <c r="G12" s="6">
        <f>C12*F12</f>
        <v>0</v>
      </c>
      <c r="H12" s="15"/>
      <c r="I12" s="6">
        <f t="shared" si="1"/>
        <v>0</v>
      </c>
      <c r="J12" s="6">
        <f>E12+G12+I12</f>
        <v>0</v>
      </c>
      <c r="K12" s="7"/>
      <c r="L12" s="7"/>
      <c r="M12" s="7"/>
      <c r="N12" s="7"/>
      <c r="O12" s="7"/>
    </row>
    <row r="13" spans="1:16" ht="25.5" customHeight="1" thickBot="1" x14ac:dyDescent="0.3">
      <c r="A13" s="52" t="s">
        <v>168</v>
      </c>
      <c r="B13" s="49" t="s">
        <v>83</v>
      </c>
      <c r="C13" s="50">
        <v>145</v>
      </c>
      <c r="D13" s="15"/>
      <c r="E13" s="6">
        <f t="shared" si="3"/>
        <v>0</v>
      </c>
      <c r="F13" s="15"/>
      <c r="G13" s="6">
        <f t="shared" si="0"/>
        <v>0</v>
      </c>
      <c r="H13" s="15"/>
      <c r="I13" s="6">
        <f t="shared" si="1"/>
        <v>0</v>
      </c>
      <c r="J13" s="6">
        <f t="shared" si="2"/>
        <v>0</v>
      </c>
      <c r="K13" s="7"/>
      <c r="L13" s="7"/>
      <c r="M13" s="7"/>
      <c r="N13" s="7"/>
      <c r="O13" s="7"/>
    </row>
    <row r="14" spans="1:16" ht="32.25" customHeight="1" thickBot="1" x14ac:dyDescent="0.3">
      <c r="A14" s="68" t="s">
        <v>172</v>
      </c>
      <c r="B14" s="69"/>
      <c r="C14" s="69"/>
      <c r="D14" s="69"/>
      <c r="E14" s="69"/>
      <c r="F14" s="69"/>
      <c r="G14" s="69"/>
      <c r="H14" s="69"/>
      <c r="I14" s="70"/>
      <c r="J14" s="8">
        <f>J6+J7+J8+J9+J10+J11+J12+J13</f>
        <v>0</v>
      </c>
      <c r="K14" s="3"/>
      <c r="L14" s="3"/>
      <c r="M14" s="3"/>
      <c r="N14" s="3"/>
      <c r="O14" s="7"/>
    </row>
    <row r="15" spans="1:16" ht="16.5" thickBot="1" x14ac:dyDescent="0.3">
      <c r="A15" s="31"/>
      <c r="B15" s="32"/>
      <c r="C15" s="32"/>
      <c r="D15" s="32"/>
      <c r="E15" s="32"/>
      <c r="F15" s="32"/>
      <c r="G15" s="32"/>
      <c r="H15" s="33"/>
      <c r="I15" s="3"/>
      <c r="J15" s="3"/>
      <c r="K15" s="3"/>
      <c r="L15" s="3"/>
      <c r="M15" s="7"/>
    </row>
    <row r="16" spans="1:16" ht="40.5" customHeight="1" thickBot="1" x14ac:dyDescent="0.3">
      <c r="A16" s="71" t="s">
        <v>158</v>
      </c>
      <c r="B16" s="73"/>
      <c r="C16" s="73"/>
      <c r="D16" s="73"/>
      <c r="E16" s="73"/>
      <c r="F16" s="73"/>
      <c r="G16" s="73"/>
      <c r="H16" s="73"/>
      <c r="I16" s="73"/>
      <c r="J16" s="74"/>
      <c r="K16" s="3"/>
      <c r="L16" s="3"/>
      <c r="M16" s="3"/>
    </row>
    <row r="17" spans="1:15" ht="53.25" customHeight="1" thickBot="1" x14ac:dyDescent="0.3">
      <c r="A17" s="46" t="s">
        <v>0</v>
      </c>
      <c r="B17" s="47" t="s">
        <v>118</v>
      </c>
      <c r="C17" s="47" t="s">
        <v>5</v>
      </c>
      <c r="D17" s="47" t="s">
        <v>101</v>
      </c>
      <c r="E17" s="47" t="s">
        <v>2</v>
      </c>
      <c r="F17" s="47" t="s">
        <v>113</v>
      </c>
      <c r="G17" s="47" t="s">
        <v>3</v>
      </c>
      <c r="H17" s="47" t="s">
        <v>114</v>
      </c>
      <c r="I17" s="53" t="s">
        <v>4</v>
      </c>
      <c r="J17" s="47" t="s">
        <v>148</v>
      </c>
      <c r="K17" s="4"/>
      <c r="L17" s="4"/>
      <c r="M17" s="4"/>
      <c r="N17" s="4"/>
      <c r="O17" s="4"/>
    </row>
    <row r="18" spans="1:15" ht="26.25" customHeight="1" thickBot="1" x14ac:dyDescent="0.3">
      <c r="A18" s="48" t="s">
        <v>164</v>
      </c>
      <c r="B18" s="49" t="s">
        <v>83</v>
      </c>
      <c r="C18" s="50">
        <v>50</v>
      </c>
      <c r="D18" s="15"/>
      <c r="E18" s="6">
        <f t="shared" ref="E18:E25" si="4">C18*D18</f>
        <v>0</v>
      </c>
      <c r="F18" s="15"/>
      <c r="G18" s="6">
        <f t="shared" ref="G18:G25" si="5">C18*F18</f>
        <v>0</v>
      </c>
      <c r="H18" s="16"/>
      <c r="I18" s="9">
        <f t="shared" ref="I18:I25" si="6">C18*H18</f>
        <v>0</v>
      </c>
      <c r="J18" s="6">
        <f t="shared" ref="J18:J25" si="7">E18+G18+I18</f>
        <v>0</v>
      </c>
      <c r="K18" s="7"/>
      <c r="L18" s="7"/>
      <c r="M18" s="7"/>
      <c r="N18" s="7"/>
      <c r="O18" s="7"/>
    </row>
    <row r="19" spans="1:15" ht="26.25" customHeight="1" thickBot="1" x14ac:dyDescent="0.3">
      <c r="A19" s="48" t="s">
        <v>165</v>
      </c>
      <c r="B19" s="49" t="s">
        <v>83</v>
      </c>
      <c r="C19" s="50">
        <v>50</v>
      </c>
      <c r="D19" s="15"/>
      <c r="E19" s="6">
        <f t="shared" si="4"/>
        <v>0</v>
      </c>
      <c r="F19" s="15"/>
      <c r="G19" s="6">
        <f t="shared" si="5"/>
        <v>0</v>
      </c>
      <c r="H19" s="16"/>
      <c r="I19" s="9">
        <f t="shared" si="6"/>
        <v>0</v>
      </c>
      <c r="J19" s="6">
        <f t="shared" si="7"/>
        <v>0</v>
      </c>
      <c r="K19" s="7"/>
      <c r="L19" s="7"/>
      <c r="M19" s="7"/>
      <c r="N19" s="7"/>
      <c r="O19" s="7"/>
    </row>
    <row r="20" spans="1:15" ht="26.25" customHeight="1" thickBot="1" x14ac:dyDescent="0.3">
      <c r="A20" s="48" t="s">
        <v>169</v>
      </c>
      <c r="B20" s="49" t="s">
        <v>83</v>
      </c>
      <c r="C20" s="50">
        <v>50</v>
      </c>
      <c r="D20" s="15"/>
      <c r="E20" s="6">
        <f t="shared" si="4"/>
        <v>0</v>
      </c>
      <c r="F20" s="15"/>
      <c r="G20" s="6">
        <f t="shared" si="5"/>
        <v>0</v>
      </c>
      <c r="H20" s="16"/>
      <c r="I20" s="9">
        <f t="shared" si="6"/>
        <v>0</v>
      </c>
      <c r="J20" s="6">
        <f t="shared" si="7"/>
        <v>0</v>
      </c>
      <c r="K20" s="7"/>
      <c r="L20" s="7"/>
      <c r="M20" s="7"/>
      <c r="N20" s="7"/>
      <c r="O20" s="7"/>
    </row>
    <row r="21" spans="1:15" ht="26.25" customHeight="1" thickBot="1" x14ac:dyDescent="0.3">
      <c r="A21" s="51" t="s">
        <v>170</v>
      </c>
      <c r="B21" s="49" t="s">
        <v>83</v>
      </c>
      <c r="C21" s="50">
        <v>50</v>
      </c>
      <c r="D21" s="15"/>
      <c r="E21" s="6">
        <f t="shared" si="4"/>
        <v>0</v>
      </c>
      <c r="F21" s="15"/>
      <c r="G21" s="6">
        <f t="shared" si="5"/>
        <v>0</v>
      </c>
      <c r="H21" s="16"/>
      <c r="I21" s="9">
        <f t="shared" si="6"/>
        <v>0</v>
      </c>
      <c r="J21" s="6">
        <f t="shared" si="7"/>
        <v>0</v>
      </c>
      <c r="K21" s="7"/>
      <c r="L21" s="7"/>
      <c r="M21" s="7"/>
      <c r="N21" s="7"/>
      <c r="O21" s="7"/>
    </row>
    <row r="22" spans="1:15" ht="26.25" customHeight="1" thickBot="1" x14ac:dyDescent="0.3">
      <c r="A22" s="48" t="s">
        <v>171</v>
      </c>
      <c r="B22" s="49" t="s">
        <v>83</v>
      </c>
      <c r="C22" s="50">
        <v>50</v>
      </c>
      <c r="D22" s="15"/>
      <c r="E22" s="6">
        <f t="shared" si="4"/>
        <v>0</v>
      </c>
      <c r="F22" s="15"/>
      <c r="G22" s="6">
        <f t="shared" si="5"/>
        <v>0</v>
      </c>
      <c r="H22" s="16"/>
      <c r="I22" s="9">
        <f t="shared" si="6"/>
        <v>0</v>
      </c>
      <c r="J22" s="6">
        <f t="shared" si="7"/>
        <v>0</v>
      </c>
      <c r="K22" s="7"/>
      <c r="L22" s="7"/>
      <c r="M22" s="7"/>
      <c r="N22" s="7"/>
      <c r="O22" s="7"/>
    </row>
    <row r="23" spans="1:15" ht="26.25" customHeight="1" thickBot="1" x14ac:dyDescent="0.3">
      <c r="A23" s="48" t="s">
        <v>166</v>
      </c>
      <c r="B23" s="49" t="s">
        <v>83</v>
      </c>
      <c r="C23" s="50">
        <v>50</v>
      </c>
      <c r="D23" s="15"/>
      <c r="E23" s="6">
        <f t="shared" si="4"/>
        <v>0</v>
      </c>
      <c r="F23" s="15"/>
      <c r="G23" s="6">
        <f t="shared" si="5"/>
        <v>0</v>
      </c>
      <c r="H23" s="16"/>
      <c r="I23" s="9">
        <f t="shared" si="6"/>
        <v>0</v>
      </c>
      <c r="J23" s="6">
        <f t="shared" si="7"/>
        <v>0</v>
      </c>
      <c r="K23" s="7"/>
      <c r="L23" s="7"/>
      <c r="M23" s="7"/>
      <c r="N23" s="7"/>
      <c r="O23" s="7"/>
    </row>
    <row r="24" spans="1:15" ht="26.25" customHeight="1" thickBot="1" x14ac:dyDescent="0.3">
      <c r="A24" s="48" t="s">
        <v>167</v>
      </c>
      <c r="B24" s="49" t="s">
        <v>83</v>
      </c>
      <c r="C24" s="50">
        <v>50</v>
      </c>
      <c r="D24" s="15"/>
      <c r="E24" s="6">
        <f t="shared" si="4"/>
        <v>0</v>
      </c>
      <c r="F24" s="15"/>
      <c r="G24" s="6">
        <f t="shared" si="5"/>
        <v>0</v>
      </c>
      <c r="H24" s="16"/>
      <c r="I24" s="9">
        <f t="shared" si="6"/>
        <v>0</v>
      </c>
      <c r="J24" s="6">
        <f t="shared" si="7"/>
        <v>0</v>
      </c>
      <c r="K24" s="7"/>
      <c r="L24" s="7"/>
      <c r="M24" s="7"/>
      <c r="N24" s="7"/>
      <c r="O24" s="7"/>
    </row>
    <row r="25" spans="1:15" ht="26.25" customHeight="1" thickBot="1" x14ac:dyDescent="0.3">
      <c r="A25" s="52" t="s">
        <v>168</v>
      </c>
      <c r="B25" s="49" t="s">
        <v>83</v>
      </c>
      <c r="C25" s="50">
        <v>50</v>
      </c>
      <c r="D25" s="15"/>
      <c r="E25" s="6">
        <f t="shared" si="4"/>
        <v>0</v>
      </c>
      <c r="F25" s="15"/>
      <c r="G25" s="6">
        <f t="shared" si="5"/>
        <v>0</v>
      </c>
      <c r="H25" s="16"/>
      <c r="I25" s="9">
        <f t="shared" si="6"/>
        <v>0</v>
      </c>
      <c r="J25" s="6">
        <f t="shared" si="7"/>
        <v>0</v>
      </c>
      <c r="K25" s="7"/>
      <c r="L25" s="7"/>
      <c r="M25" s="7"/>
      <c r="N25" s="7"/>
      <c r="O25" s="7"/>
    </row>
    <row r="26" spans="1:15" ht="37.5" customHeight="1" thickBot="1" x14ac:dyDescent="0.3">
      <c r="A26" s="68" t="s">
        <v>173</v>
      </c>
      <c r="B26" s="69"/>
      <c r="C26" s="69"/>
      <c r="D26" s="69"/>
      <c r="E26" s="69"/>
      <c r="F26" s="69"/>
      <c r="G26" s="69"/>
      <c r="H26" s="69"/>
      <c r="I26" s="70"/>
      <c r="J26" s="10">
        <f>J18+J19+J20+J21+J22+J23+J24+J25</f>
        <v>0</v>
      </c>
      <c r="K26" s="3"/>
      <c r="L26" s="3"/>
      <c r="M26" s="3"/>
      <c r="N26" s="3"/>
      <c r="O26" s="7"/>
    </row>
    <row r="27" spans="1:15" ht="16.5" thickBot="1" x14ac:dyDescent="0.3">
      <c r="A27" s="34"/>
    </row>
    <row r="28" spans="1:15" ht="47.25" customHeight="1" thickBot="1" x14ac:dyDescent="0.3">
      <c r="A28" s="84" t="s">
        <v>159</v>
      </c>
      <c r="B28" s="73"/>
      <c r="C28" s="73"/>
      <c r="D28" s="73"/>
      <c r="E28" s="73"/>
      <c r="F28" s="73"/>
      <c r="G28" s="73"/>
      <c r="H28" s="73"/>
      <c r="I28" s="73"/>
      <c r="J28" s="74"/>
      <c r="K28" s="11"/>
      <c r="L28" s="11"/>
      <c r="M28" s="11"/>
    </row>
    <row r="29" spans="1:15" ht="52.5" customHeight="1" thickBot="1" x14ac:dyDescent="0.3">
      <c r="A29" s="46" t="s">
        <v>0</v>
      </c>
      <c r="B29" s="47" t="s">
        <v>118</v>
      </c>
      <c r="C29" s="46" t="s">
        <v>7</v>
      </c>
      <c r="D29" s="46" t="s">
        <v>115</v>
      </c>
      <c r="E29" s="46" t="s">
        <v>2</v>
      </c>
      <c r="F29" s="46" t="s">
        <v>116</v>
      </c>
      <c r="G29" s="46" t="s">
        <v>3</v>
      </c>
      <c r="H29" s="46" t="s">
        <v>117</v>
      </c>
      <c r="I29" s="46" t="s">
        <v>4</v>
      </c>
      <c r="J29" s="46" t="s">
        <v>148</v>
      </c>
    </row>
    <row r="30" spans="1:15" ht="27" customHeight="1" thickBot="1" x14ac:dyDescent="0.3">
      <c r="A30" s="48" t="s">
        <v>164</v>
      </c>
      <c r="B30" s="49" t="s">
        <v>83</v>
      </c>
      <c r="C30" s="50">
        <v>5</v>
      </c>
      <c r="D30" s="15"/>
      <c r="E30" s="6">
        <f t="shared" ref="E30:E37" si="8">C30*D30</f>
        <v>0</v>
      </c>
      <c r="F30" s="15"/>
      <c r="G30" s="6">
        <f t="shared" ref="G30:G37" si="9">C30*F30</f>
        <v>0</v>
      </c>
      <c r="H30" s="15"/>
      <c r="I30" s="6">
        <f t="shared" ref="I30:I37" si="10">C30*H30</f>
        <v>0</v>
      </c>
      <c r="J30" s="6">
        <f t="shared" ref="J30:J37" si="11">E30+G30+I30</f>
        <v>0</v>
      </c>
    </row>
    <row r="31" spans="1:15" ht="27" customHeight="1" thickBot="1" x14ac:dyDescent="0.3">
      <c r="A31" s="48" t="s">
        <v>165</v>
      </c>
      <c r="B31" s="49" t="s">
        <v>83</v>
      </c>
      <c r="C31" s="50">
        <v>5</v>
      </c>
      <c r="D31" s="15"/>
      <c r="E31" s="6">
        <f t="shared" si="8"/>
        <v>0</v>
      </c>
      <c r="F31" s="15"/>
      <c r="G31" s="6">
        <f t="shared" si="9"/>
        <v>0</v>
      </c>
      <c r="H31" s="15"/>
      <c r="I31" s="6">
        <f t="shared" si="10"/>
        <v>0</v>
      </c>
      <c r="J31" s="6">
        <f t="shared" si="11"/>
        <v>0</v>
      </c>
    </row>
    <row r="32" spans="1:15" ht="27" customHeight="1" thickBot="1" x14ac:dyDescent="0.3">
      <c r="A32" s="48" t="s">
        <v>169</v>
      </c>
      <c r="B32" s="49" t="s">
        <v>83</v>
      </c>
      <c r="C32" s="50">
        <v>5</v>
      </c>
      <c r="D32" s="15"/>
      <c r="E32" s="6">
        <f t="shared" si="8"/>
        <v>0</v>
      </c>
      <c r="F32" s="15"/>
      <c r="G32" s="6">
        <f t="shared" si="9"/>
        <v>0</v>
      </c>
      <c r="H32" s="15"/>
      <c r="I32" s="6">
        <f t="shared" si="10"/>
        <v>0</v>
      </c>
      <c r="J32" s="6">
        <f t="shared" si="11"/>
        <v>0</v>
      </c>
    </row>
    <row r="33" spans="1:10" ht="27" customHeight="1" thickBot="1" x14ac:dyDescent="0.3">
      <c r="A33" s="51" t="s">
        <v>170</v>
      </c>
      <c r="B33" s="49" t="s">
        <v>83</v>
      </c>
      <c r="C33" s="50">
        <v>5</v>
      </c>
      <c r="D33" s="15"/>
      <c r="E33" s="6">
        <f t="shared" si="8"/>
        <v>0</v>
      </c>
      <c r="F33" s="15"/>
      <c r="G33" s="6">
        <f t="shared" si="9"/>
        <v>0</v>
      </c>
      <c r="H33" s="15"/>
      <c r="I33" s="6">
        <f t="shared" si="10"/>
        <v>0</v>
      </c>
      <c r="J33" s="6">
        <f t="shared" si="11"/>
        <v>0</v>
      </c>
    </row>
    <row r="34" spans="1:10" ht="27" customHeight="1" thickBot="1" x14ac:dyDescent="0.3">
      <c r="A34" s="48" t="s">
        <v>171</v>
      </c>
      <c r="B34" s="49" t="s">
        <v>83</v>
      </c>
      <c r="C34" s="50">
        <v>5</v>
      </c>
      <c r="D34" s="15"/>
      <c r="E34" s="6">
        <f t="shared" si="8"/>
        <v>0</v>
      </c>
      <c r="F34" s="15"/>
      <c r="G34" s="6">
        <f t="shared" si="9"/>
        <v>0</v>
      </c>
      <c r="H34" s="15"/>
      <c r="I34" s="6">
        <f t="shared" si="10"/>
        <v>0</v>
      </c>
      <c r="J34" s="6">
        <f t="shared" si="11"/>
        <v>0</v>
      </c>
    </row>
    <row r="35" spans="1:10" ht="27" customHeight="1" thickBot="1" x14ac:dyDescent="0.3">
      <c r="A35" s="48" t="s">
        <v>166</v>
      </c>
      <c r="B35" s="49" t="s">
        <v>83</v>
      </c>
      <c r="C35" s="50">
        <v>5</v>
      </c>
      <c r="D35" s="15"/>
      <c r="E35" s="6">
        <f t="shared" si="8"/>
        <v>0</v>
      </c>
      <c r="F35" s="15"/>
      <c r="G35" s="6">
        <f t="shared" si="9"/>
        <v>0</v>
      </c>
      <c r="H35" s="15"/>
      <c r="I35" s="6">
        <f t="shared" si="10"/>
        <v>0</v>
      </c>
      <c r="J35" s="6">
        <f t="shared" si="11"/>
        <v>0</v>
      </c>
    </row>
    <row r="36" spans="1:10" ht="27" customHeight="1" thickBot="1" x14ac:dyDescent="0.3">
      <c r="A36" s="48" t="s">
        <v>167</v>
      </c>
      <c r="B36" s="49" t="s">
        <v>83</v>
      </c>
      <c r="C36" s="50">
        <v>5</v>
      </c>
      <c r="D36" s="15"/>
      <c r="E36" s="6">
        <f t="shared" si="8"/>
        <v>0</v>
      </c>
      <c r="F36" s="15"/>
      <c r="G36" s="6">
        <f t="shared" si="9"/>
        <v>0</v>
      </c>
      <c r="H36" s="15"/>
      <c r="I36" s="6">
        <f t="shared" si="10"/>
        <v>0</v>
      </c>
      <c r="J36" s="6">
        <f t="shared" si="11"/>
        <v>0</v>
      </c>
    </row>
    <row r="37" spans="1:10" ht="27" customHeight="1" thickBot="1" x14ac:dyDescent="0.3">
      <c r="A37" s="52" t="s">
        <v>168</v>
      </c>
      <c r="B37" s="49" t="s">
        <v>83</v>
      </c>
      <c r="C37" s="50">
        <v>5</v>
      </c>
      <c r="D37" s="15"/>
      <c r="E37" s="6">
        <f t="shared" si="8"/>
        <v>0</v>
      </c>
      <c r="F37" s="15"/>
      <c r="G37" s="6">
        <f t="shared" si="9"/>
        <v>0</v>
      </c>
      <c r="H37" s="15"/>
      <c r="I37" s="6">
        <f t="shared" si="10"/>
        <v>0</v>
      </c>
      <c r="J37" s="6">
        <f t="shared" si="11"/>
        <v>0</v>
      </c>
    </row>
    <row r="38" spans="1:10" ht="35.25" customHeight="1" thickBot="1" x14ac:dyDescent="0.3">
      <c r="A38" s="68" t="s">
        <v>174</v>
      </c>
      <c r="B38" s="69"/>
      <c r="C38" s="69"/>
      <c r="D38" s="69"/>
      <c r="E38" s="69"/>
      <c r="F38" s="69"/>
      <c r="G38" s="69"/>
      <c r="H38" s="69"/>
      <c r="I38" s="70"/>
      <c r="J38" s="8">
        <f>J30+J31+J32+J33+J34+J35+J36+J37</f>
        <v>0</v>
      </c>
    </row>
    <row r="39" spans="1:10" ht="16.5" thickBot="1" x14ac:dyDescent="0.3">
      <c r="A39" s="34"/>
    </row>
    <row r="40" spans="1:10" ht="43.5" customHeight="1" thickBot="1" x14ac:dyDescent="0.3">
      <c r="A40" s="85" t="s">
        <v>178</v>
      </c>
      <c r="B40" s="86"/>
      <c r="C40" s="86"/>
      <c r="D40" s="86"/>
      <c r="E40" s="86"/>
      <c r="F40" s="86"/>
      <c r="G40" s="86"/>
      <c r="H40" s="86"/>
      <c r="I40" s="86"/>
      <c r="J40" s="87"/>
    </row>
    <row r="41" spans="1:10" ht="38.25" customHeight="1" thickBot="1" x14ac:dyDescent="0.3">
      <c r="A41" s="46" t="s">
        <v>0</v>
      </c>
      <c r="B41" s="47" t="s">
        <v>118</v>
      </c>
      <c r="C41" s="46" t="s">
        <v>8</v>
      </c>
      <c r="D41" s="46" t="s">
        <v>102</v>
      </c>
      <c r="E41" s="46" t="s">
        <v>9</v>
      </c>
      <c r="F41" s="46" t="s">
        <v>103</v>
      </c>
      <c r="G41" s="46" t="s">
        <v>10</v>
      </c>
      <c r="H41" s="46" t="s">
        <v>104</v>
      </c>
      <c r="I41" s="46" t="s">
        <v>84</v>
      </c>
      <c r="J41" s="46" t="s">
        <v>148</v>
      </c>
    </row>
    <row r="42" spans="1:10" ht="33.75" customHeight="1" thickBot="1" x14ac:dyDescent="0.3">
      <c r="A42" s="54" t="s">
        <v>12</v>
      </c>
      <c r="B42" s="49" t="s">
        <v>83</v>
      </c>
      <c r="C42" s="50">
        <v>45</v>
      </c>
      <c r="D42" s="15"/>
      <c r="E42" s="6">
        <f t="shared" ref="E42:E53" si="12">C42*D42</f>
        <v>0</v>
      </c>
      <c r="F42" s="15"/>
      <c r="G42" s="6">
        <f t="shared" ref="G42:G53" si="13">C42*F42</f>
        <v>0</v>
      </c>
      <c r="H42" s="15"/>
      <c r="I42" s="6">
        <f t="shared" ref="I42:I53" si="14">C42*H42</f>
        <v>0</v>
      </c>
      <c r="J42" s="6">
        <f t="shared" ref="J42:J53" si="15">E42+G42+I42</f>
        <v>0</v>
      </c>
    </row>
    <row r="43" spans="1:10" ht="26.25" customHeight="1" thickBot="1" x14ac:dyDescent="0.3">
      <c r="A43" s="54" t="s">
        <v>94</v>
      </c>
      <c r="B43" s="49" t="s">
        <v>83</v>
      </c>
      <c r="C43" s="50">
        <v>45</v>
      </c>
      <c r="D43" s="15"/>
      <c r="E43" s="6">
        <f t="shared" si="12"/>
        <v>0</v>
      </c>
      <c r="F43" s="15"/>
      <c r="G43" s="6">
        <f t="shared" si="13"/>
        <v>0</v>
      </c>
      <c r="H43" s="15"/>
      <c r="I43" s="6">
        <f t="shared" si="14"/>
        <v>0</v>
      </c>
      <c r="J43" s="6">
        <f t="shared" si="15"/>
        <v>0</v>
      </c>
    </row>
    <row r="44" spans="1:10" ht="26.25" customHeight="1" thickBot="1" x14ac:dyDescent="0.3">
      <c r="A44" s="54" t="s">
        <v>13</v>
      </c>
      <c r="B44" s="49" t="s">
        <v>83</v>
      </c>
      <c r="C44" s="50">
        <v>45</v>
      </c>
      <c r="D44" s="15"/>
      <c r="E44" s="6">
        <f t="shared" si="12"/>
        <v>0</v>
      </c>
      <c r="F44" s="15"/>
      <c r="G44" s="6">
        <f t="shared" si="13"/>
        <v>0</v>
      </c>
      <c r="H44" s="15"/>
      <c r="I44" s="6">
        <f t="shared" si="14"/>
        <v>0</v>
      </c>
      <c r="J44" s="6">
        <f t="shared" si="15"/>
        <v>0</v>
      </c>
    </row>
    <row r="45" spans="1:10" ht="26.25" customHeight="1" thickBot="1" x14ac:dyDescent="0.3">
      <c r="A45" s="54" t="s">
        <v>14</v>
      </c>
      <c r="B45" s="49" t="s">
        <v>83</v>
      </c>
      <c r="C45" s="50">
        <v>45</v>
      </c>
      <c r="D45" s="15"/>
      <c r="E45" s="6">
        <f t="shared" si="12"/>
        <v>0</v>
      </c>
      <c r="F45" s="15"/>
      <c r="G45" s="6">
        <f t="shared" si="13"/>
        <v>0</v>
      </c>
      <c r="H45" s="15"/>
      <c r="I45" s="6">
        <f t="shared" si="14"/>
        <v>0</v>
      </c>
      <c r="J45" s="6">
        <f t="shared" si="15"/>
        <v>0</v>
      </c>
    </row>
    <row r="46" spans="1:10" ht="26.25" customHeight="1" thickBot="1" x14ac:dyDescent="0.3">
      <c r="A46" s="54" t="s">
        <v>15</v>
      </c>
      <c r="B46" s="49" t="s">
        <v>83</v>
      </c>
      <c r="C46" s="50">
        <v>45</v>
      </c>
      <c r="D46" s="15"/>
      <c r="E46" s="6">
        <f t="shared" si="12"/>
        <v>0</v>
      </c>
      <c r="F46" s="15"/>
      <c r="G46" s="6">
        <f t="shared" si="13"/>
        <v>0</v>
      </c>
      <c r="H46" s="15"/>
      <c r="I46" s="6">
        <f t="shared" si="14"/>
        <v>0</v>
      </c>
      <c r="J46" s="6">
        <f t="shared" si="15"/>
        <v>0</v>
      </c>
    </row>
    <row r="47" spans="1:10" ht="26.25" customHeight="1" thickBot="1" x14ac:dyDescent="0.3">
      <c r="A47" s="54" t="s">
        <v>16</v>
      </c>
      <c r="B47" s="49" t="s">
        <v>83</v>
      </c>
      <c r="C47" s="50">
        <v>45</v>
      </c>
      <c r="D47" s="15"/>
      <c r="E47" s="6">
        <f t="shared" si="12"/>
        <v>0</v>
      </c>
      <c r="F47" s="15"/>
      <c r="G47" s="6">
        <f t="shared" si="13"/>
        <v>0</v>
      </c>
      <c r="H47" s="15"/>
      <c r="I47" s="6">
        <f t="shared" si="14"/>
        <v>0</v>
      </c>
      <c r="J47" s="6">
        <f t="shared" si="15"/>
        <v>0</v>
      </c>
    </row>
    <row r="48" spans="1:10" ht="26.25" customHeight="1" thickBot="1" x14ac:dyDescent="0.3">
      <c r="A48" s="54" t="s">
        <v>17</v>
      </c>
      <c r="B48" s="49" t="s">
        <v>83</v>
      </c>
      <c r="C48" s="50">
        <v>45</v>
      </c>
      <c r="D48" s="15"/>
      <c r="E48" s="6">
        <f t="shared" si="12"/>
        <v>0</v>
      </c>
      <c r="F48" s="15"/>
      <c r="G48" s="6">
        <f t="shared" si="13"/>
        <v>0</v>
      </c>
      <c r="H48" s="15"/>
      <c r="I48" s="6">
        <f t="shared" si="14"/>
        <v>0</v>
      </c>
      <c r="J48" s="6">
        <f t="shared" si="15"/>
        <v>0</v>
      </c>
    </row>
    <row r="49" spans="1:10" ht="26.25" customHeight="1" thickBot="1" x14ac:dyDescent="0.3">
      <c r="A49" s="54" t="s">
        <v>18</v>
      </c>
      <c r="B49" s="49" t="s">
        <v>83</v>
      </c>
      <c r="C49" s="50">
        <v>45</v>
      </c>
      <c r="D49" s="15"/>
      <c r="E49" s="6">
        <f t="shared" si="12"/>
        <v>0</v>
      </c>
      <c r="F49" s="15"/>
      <c r="G49" s="6">
        <f t="shared" si="13"/>
        <v>0</v>
      </c>
      <c r="H49" s="15"/>
      <c r="I49" s="6">
        <f t="shared" si="14"/>
        <v>0</v>
      </c>
      <c r="J49" s="6">
        <f t="shared" si="15"/>
        <v>0</v>
      </c>
    </row>
    <row r="50" spans="1:10" ht="26.25" customHeight="1" thickBot="1" x14ac:dyDescent="0.3">
      <c r="A50" s="54" t="s">
        <v>21</v>
      </c>
      <c r="B50" s="49" t="s">
        <v>83</v>
      </c>
      <c r="C50" s="50">
        <v>45</v>
      </c>
      <c r="D50" s="15"/>
      <c r="E50" s="6">
        <f t="shared" si="12"/>
        <v>0</v>
      </c>
      <c r="F50" s="15"/>
      <c r="G50" s="6">
        <f t="shared" si="13"/>
        <v>0</v>
      </c>
      <c r="H50" s="15"/>
      <c r="I50" s="6">
        <f t="shared" si="14"/>
        <v>0</v>
      </c>
      <c r="J50" s="6">
        <f t="shared" si="15"/>
        <v>0</v>
      </c>
    </row>
    <row r="51" spans="1:10" ht="26.25" customHeight="1" thickBot="1" x14ac:dyDescent="0.3">
      <c r="A51" s="54" t="s">
        <v>22</v>
      </c>
      <c r="B51" s="49" t="s">
        <v>83</v>
      </c>
      <c r="C51" s="50">
        <v>45</v>
      </c>
      <c r="D51" s="15"/>
      <c r="E51" s="6">
        <f t="shared" si="12"/>
        <v>0</v>
      </c>
      <c r="F51" s="15"/>
      <c r="G51" s="6">
        <f t="shared" si="13"/>
        <v>0</v>
      </c>
      <c r="H51" s="15"/>
      <c r="I51" s="6">
        <f t="shared" si="14"/>
        <v>0</v>
      </c>
      <c r="J51" s="6">
        <f t="shared" si="15"/>
        <v>0</v>
      </c>
    </row>
    <row r="52" spans="1:10" ht="26.25" customHeight="1" thickBot="1" x14ac:dyDescent="0.3">
      <c r="A52" s="54" t="s">
        <v>19</v>
      </c>
      <c r="B52" s="49" t="s">
        <v>83</v>
      </c>
      <c r="C52" s="50">
        <v>45</v>
      </c>
      <c r="D52" s="15"/>
      <c r="E52" s="6">
        <f t="shared" si="12"/>
        <v>0</v>
      </c>
      <c r="F52" s="15"/>
      <c r="G52" s="6">
        <f t="shared" si="13"/>
        <v>0</v>
      </c>
      <c r="H52" s="15"/>
      <c r="I52" s="6">
        <f t="shared" si="14"/>
        <v>0</v>
      </c>
      <c r="J52" s="6">
        <f t="shared" si="15"/>
        <v>0</v>
      </c>
    </row>
    <row r="53" spans="1:10" ht="26.25" customHeight="1" thickBot="1" x14ac:dyDescent="0.3">
      <c r="A53" s="54" t="s">
        <v>20</v>
      </c>
      <c r="B53" s="49" t="s">
        <v>83</v>
      </c>
      <c r="C53" s="50">
        <v>45</v>
      </c>
      <c r="D53" s="15"/>
      <c r="E53" s="6">
        <f t="shared" si="12"/>
        <v>0</v>
      </c>
      <c r="F53" s="15"/>
      <c r="G53" s="6">
        <f t="shared" si="13"/>
        <v>0</v>
      </c>
      <c r="H53" s="15"/>
      <c r="I53" s="6">
        <f t="shared" si="14"/>
        <v>0</v>
      </c>
      <c r="J53" s="6">
        <f t="shared" si="15"/>
        <v>0</v>
      </c>
    </row>
    <row r="54" spans="1:10" ht="36" customHeight="1" thickBot="1" x14ac:dyDescent="0.3">
      <c r="A54" s="68" t="s">
        <v>175</v>
      </c>
      <c r="B54" s="69"/>
      <c r="C54" s="69"/>
      <c r="D54" s="69"/>
      <c r="E54" s="69"/>
      <c r="F54" s="69"/>
      <c r="G54" s="69"/>
      <c r="H54" s="69"/>
      <c r="I54" s="70"/>
      <c r="J54" s="8">
        <f>J42+J43+J44+J45+J46+J47+J48+J49+J50+J51+J52+J53</f>
        <v>0</v>
      </c>
    </row>
    <row r="55" spans="1:10" x14ac:dyDescent="0.25">
      <c r="A55" s="31"/>
      <c r="B55" s="32"/>
      <c r="C55" s="32"/>
      <c r="D55" s="32"/>
      <c r="E55" s="32"/>
      <c r="F55" s="32"/>
      <c r="G55" s="32"/>
      <c r="H55" s="35"/>
    </row>
    <row r="56" spans="1:10" ht="16.5" thickBot="1" x14ac:dyDescent="0.3">
      <c r="A56" s="34"/>
    </row>
    <row r="57" spans="1:10" ht="46.5" customHeight="1" thickBot="1" x14ac:dyDescent="0.3">
      <c r="A57" s="85" t="s">
        <v>179</v>
      </c>
      <c r="B57" s="86"/>
      <c r="C57" s="86"/>
      <c r="D57" s="86"/>
      <c r="E57" s="86"/>
      <c r="F57" s="86"/>
      <c r="G57" s="86"/>
      <c r="H57" s="86"/>
      <c r="I57" s="86"/>
      <c r="J57" s="87"/>
    </row>
    <row r="58" spans="1:10" ht="36" customHeight="1" thickBot="1" x14ac:dyDescent="0.3">
      <c r="A58" s="46" t="s">
        <v>0</v>
      </c>
      <c r="B58" s="47" t="s">
        <v>118</v>
      </c>
      <c r="C58" s="46" t="s">
        <v>8</v>
      </c>
      <c r="D58" s="46" t="s">
        <v>102</v>
      </c>
      <c r="E58" s="46" t="s">
        <v>9</v>
      </c>
      <c r="F58" s="46" t="s">
        <v>103</v>
      </c>
      <c r="G58" s="46" t="s">
        <v>10</v>
      </c>
      <c r="H58" s="46" t="s">
        <v>104</v>
      </c>
      <c r="I58" s="46" t="s">
        <v>84</v>
      </c>
      <c r="J58" s="46" t="s">
        <v>148</v>
      </c>
    </row>
    <row r="59" spans="1:10" ht="24" customHeight="1" thickBot="1" x14ac:dyDescent="0.3">
      <c r="A59" s="54" t="s">
        <v>23</v>
      </c>
      <c r="B59" s="49" t="s">
        <v>83</v>
      </c>
      <c r="C59" s="50">
        <v>45</v>
      </c>
      <c r="D59" s="17"/>
      <c r="E59" s="6">
        <f t="shared" ref="E59:E79" si="16">C59*D59</f>
        <v>0</v>
      </c>
      <c r="F59" s="15"/>
      <c r="G59" s="6">
        <f t="shared" ref="G59:G79" si="17">C59*F59</f>
        <v>0</v>
      </c>
      <c r="H59" s="18"/>
      <c r="I59" s="12">
        <f t="shared" ref="I59:I79" si="18">C59*H59</f>
        <v>0</v>
      </c>
      <c r="J59" s="6">
        <f t="shared" ref="J59:J79" si="19">E59+G59+I59</f>
        <v>0</v>
      </c>
    </row>
    <row r="60" spans="1:10" ht="24" customHeight="1" thickBot="1" x14ac:dyDescent="0.3">
      <c r="A60" s="54" t="s">
        <v>24</v>
      </c>
      <c r="B60" s="49" t="s">
        <v>83</v>
      </c>
      <c r="C60" s="50">
        <v>45</v>
      </c>
      <c r="D60" s="15"/>
      <c r="E60" s="6">
        <f t="shared" si="16"/>
        <v>0</v>
      </c>
      <c r="F60" s="15"/>
      <c r="G60" s="6">
        <f t="shared" si="17"/>
        <v>0</v>
      </c>
      <c r="H60" s="18"/>
      <c r="I60" s="12">
        <f t="shared" si="18"/>
        <v>0</v>
      </c>
      <c r="J60" s="6">
        <f t="shared" si="19"/>
        <v>0</v>
      </c>
    </row>
    <row r="61" spans="1:10" ht="24" customHeight="1" thickBot="1" x14ac:dyDescent="0.3">
      <c r="A61" s="54" t="s">
        <v>25</v>
      </c>
      <c r="B61" s="49" t="s">
        <v>83</v>
      </c>
      <c r="C61" s="50">
        <v>45</v>
      </c>
      <c r="D61" s="15"/>
      <c r="E61" s="6">
        <f t="shared" si="16"/>
        <v>0</v>
      </c>
      <c r="F61" s="15"/>
      <c r="G61" s="6">
        <f t="shared" si="17"/>
        <v>0</v>
      </c>
      <c r="H61" s="18"/>
      <c r="I61" s="12">
        <f t="shared" si="18"/>
        <v>0</v>
      </c>
      <c r="J61" s="6">
        <f t="shared" si="19"/>
        <v>0</v>
      </c>
    </row>
    <row r="62" spans="1:10" ht="24" customHeight="1" thickBot="1" x14ac:dyDescent="0.3">
      <c r="A62" s="54" t="s">
        <v>89</v>
      </c>
      <c r="B62" s="49" t="s">
        <v>83</v>
      </c>
      <c r="C62" s="50">
        <v>45</v>
      </c>
      <c r="D62" s="17"/>
      <c r="E62" s="6">
        <f t="shared" si="16"/>
        <v>0</v>
      </c>
      <c r="F62" s="15"/>
      <c r="G62" s="6">
        <f t="shared" si="17"/>
        <v>0</v>
      </c>
      <c r="H62" s="18"/>
      <c r="I62" s="12">
        <f t="shared" si="18"/>
        <v>0</v>
      </c>
      <c r="J62" s="6">
        <f t="shared" si="19"/>
        <v>0</v>
      </c>
    </row>
    <row r="63" spans="1:10" ht="24" customHeight="1" thickBot="1" x14ac:dyDescent="0.3">
      <c r="A63" s="54" t="s">
        <v>26</v>
      </c>
      <c r="B63" s="49" t="s">
        <v>83</v>
      </c>
      <c r="C63" s="50">
        <v>45</v>
      </c>
      <c r="D63" s="15"/>
      <c r="E63" s="6">
        <f t="shared" si="16"/>
        <v>0</v>
      </c>
      <c r="F63" s="15"/>
      <c r="G63" s="6">
        <f t="shared" si="17"/>
        <v>0</v>
      </c>
      <c r="H63" s="18"/>
      <c r="I63" s="12">
        <f t="shared" si="18"/>
        <v>0</v>
      </c>
      <c r="J63" s="6">
        <f t="shared" si="19"/>
        <v>0</v>
      </c>
    </row>
    <row r="64" spans="1:10" ht="24" customHeight="1" thickBot="1" x14ac:dyDescent="0.3">
      <c r="A64" s="54" t="s">
        <v>90</v>
      </c>
      <c r="B64" s="49" t="s">
        <v>83</v>
      </c>
      <c r="C64" s="50">
        <v>45</v>
      </c>
      <c r="D64" s="17"/>
      <c r="E64" s="6">
        <f t="shared" si="16"/>
        <v>0</v>
      </c>
      <c r="F64" s="15"/>
      <c r="G64" s="6">
        <f t="shared" si="17"/>
        <v>0</v>
      </c>
      <c r="H64" s="18"/>
      <c r="I64" s="12">
        <f t="shared" si="18"/>
        <v>0</v>
      </c>
      <c r="J64" s="6">
        <f t="shared" si="19"/>
        <v>0</v>
      </c>
    </row>
    <row r="65" spans="1:10" ht="24" customHeight="1" thickBot="1" x14ac:dyDescent="0.3">
      <c r="A65" s="54" t="s">
        <v>95</v>
      </c>
      <c r="B65" s="49" t="s">
        <v>83</v>
      </c>
      <c r="C65" s="50">
        <v>45</v>
      </c>
      <c r="D65" s="15"/>
      <c r="E65" s="6">
        <f t="shared" si="16"/>
        <v>0</v>
      </c>
      <c r="F65" s="15"/>
      <c r="G65" s="6">
        <f t="shared" si="17"/>
        <v>0</v>
      </c>
      <c r="H65" s="18"/>
      <c r="I65" s="12">
        <f t="shared" si="18"/>
        <v>0</v>
      </c>
      <c r="J65" s="6">
        <f t="shared" si="19"/>
        <v>0</v>
      </c>
    </row>
    <row r="66" spans="1:10" ht="24" customHeight="1" thickBot="1" x14ac:dyDescent="0.3">
      <c r="A66" s="54" t="s">
        <v>27</v>
      </c>
      <c r="B66" s="49" t="s">
        <v>83</v>
      </c>
      <c r="C66" s="50">
        <v>45</v>
      </c>
      <c r="D66" s="17"/>
      <c r="E66" s="6">
        <f t="shared" si="16"/>
        <v>0</v>
      </c>
      <c r="F66" s="15"/>
      <c r="G66" s="6">
        <f t="shared" si="17"/>
        <v>0</v>
      </c>
      <c r="H66" s="18"/>
      <c r="I66" s="12">
        <f t="shared" si="18"/>
        <v>0</v>
      </c>
      <c r="J66" s="6">
        <f t="shared" si="19"/>
        <v>0</v>
      </c>
    </row>
    <row r="67" spans="1:10" ht="24" customHeight="1" thickBot="1" x14ac:dyDescent="0.3">
      <c r="A67" s="54" t="s">
        <v>28</v>
      </c>
      <c r="B67" s="49" t="s">
        <v>83</v>
      </c>
      <c r="C67" s="50">
        <v>45</v>
      </c>
      <c r="D67" s="15"/>
      <c r="E67" s="6">
        <f t="shared" si="16"/>
        <v>0</v>
      </c>
      <c r="F67" s="15"/>
      <c r="G67" s="6">
        <f t="shared" si="17"/>
        <v>0</v>
      </c>
      <c r="H67" s="18"/>
      <c r="I67" s="12">
        <f t="shared" si="18"/>
        <v>0</v>
      </c>
      <c r="J67" s="6">
        <f t="shared" si="19"/>
        <v>0</v>
      </c>
    </row>
    <row r="68" spans="1:10" ht="24" customHeight="1" thickBot="1" x14ac:dyDescent="0.3">
      <c r="A68" s="54" t="s">
        <v>91</v>
      </c>
      <c r="B68" s="49" t="s">
        <v>83</v>
      </c>
      <c r="C68" s="50">
        <v>45</v>
      </c>
      <c r="D68" s="17"/>
      <c r="E68" s="6">
        <f t="shared" si="16"/>
        <v>0</v>
      </c>
      <c r="F68" s="15"/>
      <c r="G68" s="6">
        <f t="shared" si="17"/>
        <v>0</v>
      </c>
      <c r="H68" s="18"/>
      <c r="I68" s="12">
        <f t="shared" si="18"/>
        <v>0</v>
      </c>
      <c r="J68" s="6">
        <f t="shared" si="19"/>
        <v>0</v>
      </c>
    </row>
    <row r="69" spans="1:10" ht="24" customHeight="1" thickBot="1" x14ac:dyDescent="0.3">
      <c r="A69" s="54" t="s">
        <v>29</v>
      </c>
      <c r="B69" s="49" t="s">
        <v>83</v>
      </c>
      <c r="C69" s="50">
        <v>45</v>
      </c>
      <c r="D69" s="15"/>
      <c r="E69" s="6">
        <f t="shared" si="16"/>
        <v>0</v>
      </c>
      <c r="F69" s="15"/>
      <c r="G69" s="6">
        <f t="shared" si="17"/>
        <v>0</v>
      </c>
      <c r="H69" s="18"/>
      <c r="I69" s="12">
        <f t="shared" si="18"/>
        <v>0</v>
      </c>
      <c r="J69" s="6">
        <f t="shared" si="19"/>
        <v>0</v>
      </c>
    </row>
    <row r="70" spans="1:10" ht="24" customHeight="1" thickBot="1" x14ac:dyDescent="0.3">
      <c r="A70" s="54" t="s">
        <v>99</v>
      </c>
      <c r="B70" s="49" t="s">
        <v>83</v>
      </c>
      <c r="C70" s="50">
        <v>45</v>
      </c>
      <c r="D70" s="17"/>
      <c r="E70" s="6">
        <f t="shared" si="16"/>
        <v>0</v>
      </c>
      <c r="F70" s="15"/>
      <c r="G70" s="6">
        <f t="shared" si="17"/>
        <v>0</v>
      </c>
      <c r="H70" s="18"/>
      <c r="I70" s="12">
        <f t="shared" si="18"/>
        <v>0</v>
      </c>
      <c r="J70" s="6">
        <f t="shared" si="19"/>
        <v>0</v>
      </c>
    </row>
    <row r="71" spans="1:10" ht="24" customHeight="1" thickBot="1" x14ac:dyDescent="0.3">
      <c r="A71" s="54" t="s">
        <v>30</v>
      </c>
      <c r="B71" s="49" t="s">
        <v>83</v>
      </c>
      <c r="C71" s="50">
        <v>45</v>
      </c>
      <c r="D71" s="15"/>
      <c r="E71" s="6">
        <f t="shared" si="16"/>
        <v>0</v>
      </c>
      <c r="F71" s="15"/>
      <c r="G71" s="6">
        <f t="shared" si="17"/>
        <v>0</v>
      </c>
      <c r="H71" s="18"/>
      <c r="I71" s="12">
        <f t="shared" si="18"/>
        <v>0</v>
      </c>
      <c r="J71" s="6">
        <f t="shared" si="19"/>
        <v>0</v>
      </c>
    </row>
    <row r="72" spans="1:10" ht="24" customHeight="1" thickBot="1" x14ac:dyDescent="0.3">
      <c r="A72" s="54" t="s">
        <v>92</v>
      </c>
      <c r="B72" s="49" t="s">
        <v>83</v>
      </c>
      <c r="C72" s="50">
        <v>45</v>
      </c>
      <c r="D72" s="17"/>
      <c r="E72" s="6">
        <f t="shared" si="16"/>
        <v>0</v>
      </c>
      <c r="F72" s="15"/>
      <c r="G72" s="6">
        <f t="shared" si="17"/>
        <v>0</v>
      </c>
      <c r="H72" s="18"/>
      <c r="I72" s="12">
        <f t="shared" si="18"/>
        <v>0</v>
      </c>
      <c r="J72" s="6">
        <f t="shared" si="19"/>
        <v>0</v>
      </c>
    </row>
    <row r="73" spans="1:10" ht="24" customHeight="1" thickBot="1" x14ac:dyDescent="0.3">
      <c r="A73" s="54" t="s">
        <v>31</v>
      </c>
      <c r="B73" s="49" t="s">
        <v>83</v>
      </c>
      <c r="C73" s="50">
        <v>45</v>
      </c>
      <c r="D73" s="15"/>
      <c r="E73" s="6">
        <f t="shared" si="16"/>
        <v>0</v>
      </c>
      <c r="F73" s="15"/>
      <c r="G73" s="6">
        <f t="shared" si="17"/>
        <v>0</v>
      </c>
      <c r="H73" s="18"/>
      <c r="I73" s="12">
        <f t="shared" si="18"/>
        <v>0</v>
      </c>
      <c r="J73" s="6">
        <f t="shared" si="19"/>
        <v>0</v>
      </c>
    </row>
    <row r="74" spans="1:10" ht="24" customHeight="1" thickBot="1" x14ac:dyDescent="0.3">
      <c r="A74" s="54" t="s">
        <v>32</v>
      </c>
      <c r="B74" s="49" t="s">
        <v>83</v>
      </c>
      <c r="C74" s="50">
        <v>45</v>
      </c>
      <c r="D74" s="17"/>
      <c r="E74" s="6">
        <f t="shared" si="16"/>
        <v>0</v>
      </c>
      <c r="F74" s="15"/>
      <c r="G74" s="6">
        <f t="shared" si="17"/>
        <v>0</v>
      </c>
      <c r="H74" s="18"/>
      <c r="I74" s="12">
        <f t="shared" si="18"/>
        <v>0</v>
      </c>
      <c r="J74" s="6">
        <f t="shared" si="19"/>
        <v>0</v>
      </c>
    </row>
    <row r="75" spans="1:10" ht="24" customHeight="1" thickBot="1" x14ac:dyDescent="0.3">
      <c r="A75" s="54" t="s">
        <v>33</v>
      </c>
      <c r="B75" s="49" t="s">
        <v>83</v>
      </c>
      <c r="C75" s="50">
        <v>45</v>
      </c>
      <c r="D75" s="15"/>
      <c r="E75" s="6">
        <f t="shared" si="16"/>
        <v>0</v>
      </c>
      <c r="F75" s="15"/>
      <c r="G75" s="6">
        <f t="shared" si="17"/>
        <v>0</v>
      </c>
      <c r="H75" s="18"/>
      <c r="I75" s="12">
        <f t="shared" si="18"/>
        <v>0</v>
      </c>
      <c r="J75" s="6">
        <f t="shared" si="19"/>
        <v>0</v>
      </c>
    </row>
    <row r="76" spans="1:10" ht="24" customHeight="1" thickBot="1" x14ac:dyDescent="0.3">
      <c r="A76" s="54" t="s">
        <v>34</v>
      </c>
      <c r="B76" s="49" t="s">
        <v>83</v>
      </c>
      <c r="C76" s="50">
        <v>45</v>
      </c>
      <c r="D76" s="17"/>
      <c r="E76" s="6">
        <f t="shared" si="16"/>
        <v>0</v>
      </c>
      <c r="F76" s="15"/>
      <c r="G76" s="6">
        <f t="shared" si="17"/>
        <v>0</v>
      </c>
      <c r="H76" s="18"/>
      <c r="I76" s="12">
        <f t="shared" si="18"/>
        <v>0</v>
      </c>
      <c r="J76" s="6">
        <f t="shared" si="19"/>
        <v>0</v>
      </c>
    </row>
    <row r="77" spans="1:10" ht="24" customHeight="1" thickBot="1" x14ac:dyDescent="0.3">
      <c r="A77" s="54" t="s">
        <v>93</v>
      </c>
      <c r="B77" s="49" t="s">
        <v>83</v>
      </c>
      <c r="C77" s="50">
        <v>45</v>
      </c>
      <c r="D77" s="15"/>
      <c r="E77" s="6">
        <f t="shared" si="16"/>
        <v>0</v>
      </c>
      <c r="F77" s="15"/>
      <c r="G77" s="6">
        <f t="shared" si="17"/>
        <v>0</v>
      </c>
      <c r="H77" s="18"/>
      <c r="I77" s="12">
        <f t="shared" si="18"/>
        <v>0</v>
      </c>
      <c r="J77" s="6">
        <f t="shared" si="19"/>
        <v>0</v>
      </c>
    </row>
    <row r="78" spans="1:10" ht="24" customHeight="1" thickBot="1" x14ac:dyDescent="0.3">
      <c r="A78" s="54" t="s">
        <v>35</v>
      </c>
      <c r="B78" s="49" t="s">
        <v>83</v>
      </c>
      <c r="C78" s="50">
        <v>45</v>
      </c>
      <c r="D78" s="17"/>
      <c r="E78" s="6">
        <f t="shared" si="16"/>
        <v>0</v>
      </c>
      <c r="F78" s="15"/>
      <c r="G78" s="6">
        <f t="shared" si="17"/>
        <v>0</v>
      </c>
      <c r="H78" s="18"/>
      <c r="I78" s="12">
        <f t="shared" si="18"/>
        <v>0</v>
      </c>
      <c r="J78" s="6">
        <f t="shared" si="19"/>
        <v>0</v>
      </c>
    </row>
    <row r="79" spans="1:10" ht="24" customHeight="1" thickBot="1" x14ac:dyDescent="0.3">
      <c r="A79" s="54" t="s">
        <v>36</v>
      </c>
      <c r="B79" s="49" t="s">
        <v>83</v>
      </c>
      <c r="C79" s="50">
        <v>45</v>
      </c>
      <c r="D79" s="15"/>
      <c r="E79" s="6">
        <f t="shared" si="16"/>
        <v>0</v>
      </c>
      <c r="F79" s="15"/>
      <c r="G79" s="6">
        <f t="shared" si="17"/>
        <v>0</v>
      </c>
      <c r="H79" s="18"/>
      <c r="I79" s="12">
        <f t="shared" si="18"/>
        <v>0</v>
      </c>
      <c r="J79" s="6">
        <f t="shared" si="19"/>
        <v>0</v>
      </c>
    </row>
    <row r="80" spans="1:10" ht="33.75" customHeight="1" thickBot="1" x14ac:dyDescent="0.3">
      <c r="A80" s="68" t="s">
        <v>176</v>
      </c>
      <c r="B80" s="69"/>
      <c r="C80" s="69"/>
      <c r="D80" s="69"/>
      <c r="E80" s="69"/>
      <c r="F80" s="69"/>
      <c r="G80" s="69"/>
      <c r="H80" s="69"/>
      <c r="I80" s="70"/>
      <c r="J80" s="55">
        <f>J59+J60+J61+J62+J63+J64+J65+J66+J67+J68+J69+J70+J71+J72+J73+J74+J75+J76+J77+J78+J79</f>
        <v>0</v>
      </c>
    </row>
    <row r="81" spans="1:11" ht="16.5" thickBot="1" x14ac:dyDescent="0.3">
      <c r="A81" s="31"/>
      <c r="B81" s="32"/>
      <c r="C81" s="32"/>
      <c r="D81" s="32"/>
      <c r="E81" s="32"/>
      <c r="F81" s="32"/>
      <c r="G81" s="32"/>
      <c r="H81" s="37"/>
    </row>
    <row r="82" spans="1:11" ht="43.5" customHeight="1" thickBot="1" x14ac:dyDescent="0.3">
      <c r="A82" s="71" t="s">
        <v>160</v>
      </c>
      <c r="B82" s="72"/>
      <c r="C82" s="73"/>
      <c r="D82" s="73"/>
      <c r="E82" s="73"/>
      <c r="F82" s="73"/>
      <c r="G82" s="73"/>
      <c r="H82" s="73"/>
      <c r="I82" s="73"/>
      <c r="J82" s="73"/>
      <c r="K82" s="74"/>
    </row>
    <row r="83" spans="1:11" ht="46.5" customHeight="1" thickBot="1" x14ac:dyDescent="0.3">
      <c r="A83" s="56" t="s">
        <v>0</v>
      </c>
      <c r="B83" s="46" t="s">
        <v>118</v>
      </c>
      <c r="C83" s="46" t="s">
        <v>37</v>
      </c>
      <c r="D83" s="46" t="s">
        <v>38</v>
      </c>
      <c r="E83" s="46" t="s">
        <v>9</v>
      </c>
      <c r="F83" s="46" t="s">
        <v>85</v>
      </c>
      <c r="G83" s="46" t="s">
        <v>10</v>
      </c>
      <c r="H83" s="46" t="s">
        <v>86</v>
      </c>
      <c r="I83" s="46" t="s">
        <v>84</v>
      </c>
      <c r="J83" s="46" t="s">
        <v>148</v>
      </c>
      <c r="K83" s="28" t="s">
        <v>6</v>
      </c>
    </row>
    <row r="84" spans="1:11" ht="25.5" customHeight="1" thickBot="1" x14ac:dyDescent="0.3">
      <c r="A84" s="57" t="s">
        <v>39</v>
      </c>
      <c r="B84" s="46" t="s">
        <v>50</v>
      </c>
      <c r="C84" s="58">
        <v>80</v>
      </c>
      <c r="D84" s="15"/>
      <c r="E84" s="6">
        <f t="shared" ref="E84:E127" si="20">C84*D84</f>
        <v>0</v>
      </c>
      <c r="F84" s="15"/>
      <c r="G84" s="6">
        <f t="shared" ref="G84:G127" si="21">C84*F84</f>
        <v>0</v>
      </c>
      <c r="H84" s="15"/>
      <c r="I84" s="6">
        <f t="shared" ref="I84:I127" si="22">C84*H84</f>
        <v>0</v>
      </c>
      <c r="J84" s="6">
        <f t="shared" ref="J84:J127" si="23">E84+G84+I84</f>
        <v>0</v>
      </c>
      <c r="K84" s="29">
        <f>F84+H84+J84</f>
        <v>0</v>
      </c>
    </row>
    <row r="85" spans="1:11" ht="24.75" customHeight="1" thickBot="1" x14ac:dyDescent="0.3">
      <c r="A85" s="57" t="s">
        <v>40</v>
      </c>
      <c r="B85" s="46" t="s">
        <v>51</v>
      </c>
      <c r="C85" s="58">
        <v>80</v>
      </c>
      <c r="D85" s="15"/>
      <c r="E85" s="6">
        <f t="shared" si="20"/>
        <v>0</v>
      </c>
      <c r="F85" s="15"/>
      <c r="G85" s="6">
        <f t="shared" si="21"/>
        <v>0</v>
      </c>
      <c r="H85" s="15"/>
      <c r="I85" s="6">
        <f t="shared" si="22"/>
        <v>0</v>
      </c>
      <c r="J85" s="6">
        <f t="shared" si="23"/>
        <v>0</v>
      </c>
      <c r="K85" s="29">
        <f t="shared" ref="K85:K126" si="24">F85+H85+J85</f>
        <v>0</v>
      </c>
    </row>
    <row r="86" spans="1:11" ht="24.75" customHeight="1" thickBot="1" x14ac:dyDescent="0.3">
      <c r="A86" s="57" t="s">
        <v>41</v>
      </c>
      <c r="B86" s="46" t="s">
        <v>51</v>
      </c>
      <c r="C86" s="58">
        <v>80</v>
      </c>
      <c r="D86" s="15"/>
      <c r="E86" s="6">
        <f t="shared" si="20"/>
        <v>0</v>
      </c>
      <c r="F86" s="15"/>
      <c r="G86" s="6">
        <f t="shared" si="21"/>
        <v>0</v>
      </c>
      <c r="H86" s="15"/>
      <c r="I86" s="6">
        <f t="shared" si="22"/>
        <v>0</v>
      </c>
      <c r="J86" s="6">
        <f t="shared" si="23"/>
        <v>0</v>
      </c>
      <c r="K86" s="29">
        <f t="shared" si="24"/>
        <v>0</v>
      </c>
    </row>
    <row r="87" spans="1:11" ht="24.75" customHeight="1" thickBot="1" x14ac:dyDescent="0.3">
      <c r="A87" s="57" t="s">
        <v>42</v>
      </c>
      <c r="B87" s="46" t="s">
        <v>52</v>
      </c>
      <c r="C87" s="58">
        <v>55</v>
      </c>
      <c r="D87" s="15"/>
      <c r="E87" s="6">
        <f t="shared" si="20"/>
        <v>0</v>
      </c>
      <c r="F87" s="15"/>
      <c r="G87" s="6">
        <f t="shared" si="21"/>
        <v>0</v>
      </c>
      <c r="H87" s="15"/>
      <c r="I87" s="6">
        <f t="shared" si="22"/>
        <v>0</v>
      </c>
      <c r="J87" s="6">
        <f t="shared" si="23"/>
        <v>0</v>
      </c>
      <c r="K87" s="29">
        <f t="shared" si="24"/>
        <v>0</v>
      </c>
    </row>
    <row r="88" spans="1:11" ht="24.75" customHeight="1" thickBot="1" x14ac:dyDescent="0.3">
      <c r="A88" s="57" t="s">
        <v>88</v>
      </c>
      <c r="B88" s="46" t="s">
        <v>52</v>
      </c>
      <c r="C88" s="58">
        <v>55</v>
      </c>
      <c r="D88" s="15"/>
      <c r="E88" s="6">
        <f t="shared" si="20"/>
        <v>0</v>
      </c>
      <c r="F88" s="15"/>
      <c r="G88" s="6">
        <f t="shared" si="21"/>
        <v>0</v>
      </c>
      <c r="H88" s="15"/>
      <c r="I88" s="6">
        <f t="shared" si="22"/>
        <v>0</v>
      </c>
      <c r="J88" s="6">
        <f t="shared" si="23"/>
        <v>0</v>
      </c>
      <c r="K88" s="29">
        <f t="shared" si="24"/>
        <v>0</v>
      </c>
    </row>
    <row r="89" spans="1:11" ht="33.75" customHeight="1" thickBot="1" x14ac:dyDescent="0.3">
      <c r="A89" s="57" t="s">
        <v>43</v>
      </c>
      <c r="B89" s="46" t="s">
        <v>52</v>
      </c>
      <c r="C89" s="58">
        <v>55</v>
      </c>
      <c r="D89" s="15"/>
      <c r="E89" s="6">
        <f t="shared" si="20"/>
        <v>0</v>
      </c>
      <c r="F89" s="15"/>
      <c r="G89" s="6">
        <f t="shared" si="21"/>
        <v>0</v>
      </c>
      <c r="H89" s="15"/>
      <c r="I89" s="6">
        <f t="shared" si="22"/>
        <v>0</v>
      </c>
      <c r="J89" s="6">
        <f t="shared" si="23"/>
        <v>0</v>
      </c>
      <c r="K89" s="29">
        <f t="shared" si="24"/>
        <v>0</v>
      </c>
    </row>
    <row r="90" spans="1:11" ht="33.75" customHeight="1" thickBot="1" x14ac:dyDescent="0.3">
      <c r="A90" s="57" t="s">
        <v>44</v>
      </c>
      <c r="B90" s="46" t="s">
        <v>52</v>
      </c>
      <c r="C90" s="58">
        <v>55</v>
      </c>
      <c r="D90" s="15"/>
      <c r="E90" s="6">
        <f t="shared" si="20"/>
        <v>0</v>
      </c>
      <c r="F90" s="15"/>
      <c r="G90" s="6">
        <f t="shared" si="21"/>
        <v>0</v>
      </c>
      <c r="H90" s="15"/>
      <c r="I90" s="6">
        <f t="shared" si="22"/>
        <v>0</v>
      </c>
      <c r="J90" s="6">
        <f t="shared" si="23"/>
        <v>0</v>
      </c>
      <c r="K90" s="29">
        <f t="shared" si="24"/>
        <v>0</v>
      </c>
    </row>
    <row r="91" spans="1:11" ht="33.75" customHeight="1" thickBot="1" x14ac:dyDescent="0.3">
      <c r="A91" s="57" t="s">
        <v>45</v>
      </c>
      <c r="B91" s="46" t="s">
        <v>52</v>
      </c>
      <c r="C91" s="58">
        <v>30</v>
      </c>
      <c r="D91" s="15"/>
      <c r="E91" s="6">
        <f t="shared" si="20"/>
        <v>0</v>
      </c>
      <c r="F91" s="15"/>
      <c r="G91" s="6">
        <f t="shared" si="21"/>
        <v>0</v>
      </c>
      <c r="H91" s="15"/>
      <c r="I91" s="6">
        <f t="shared" si="22"/>
        <v>0</v>
      </c>
      <c r="J91" s="6">
        <f t="shared" si="23"/>
        <v>0</v>
      </c>
      <c r="K91" s="29">
        <f t="shared" si="24"/>
        <v>0</v>
      </c>
    </row>
    <row r="92" spans="1:11" ht="33.75" customHeight="1" thickBot="1" x14ac:dyDescent="0.3">
      <c r="A92" s="57" t="s">
        <v>46</v>
      </c>
      <c r="B92" s="46" t="s">
        <v>52</v>
      </c>
      <c r="C92" s="58">
        <v>20</v>
      </c>
      <c r="D92" s="15"/>
      <c r="E92" s="6">
        <f t="shared" si="20"/>
        <v>0</v>
      </c>
      <c r="F92" s="15"/>
      <c r="G92" s="6">
        <f t="shared" si="21"/>
        <v>0</v>
      </c>
      <c r="H92" s="15"/>
      <c r="I92" s="6">
        <f t="shared" si="22"/>
        <v>0</v>
      </c>
      <c r="J92" s="6">
        <f t="shared" si="23"/>
        <v>0</v>
      </c>
      <c r="K92" s="29">
        <f t="shared" si="24"/>
        <v>0</v>
      </c>
    </row>
    <row r="93" spans="1:11" ht="33.75" customHeight="1" thickBot="1" x14ac:dyDescent="0.3">
      <c r="A93" s="57" t="s">
        <v>47</v>
      </c>
      <c r="B93" s="46" t="s">
        <v>52</v>
      </c>
      <c r="C93" s="58">
        <v>20</v>
      </c>
      <c r="D93" s="15"/>
      <c r="E93" s="6">
        <f t="shared" si="20"/>
        <v>0</v>
      </c>
      <c r="F93" s="15"/>
      <c r="G93" s="6">
        <f t="shared" si="21"/>
        <v>0</v>
      </c>
      <c r="H93" s="15"/>
      <c r="I93" s="6">
        <f t="shared" si="22"/>
        <v>0</v>
      </c>
      <c r="J93" s="6">
        <f t="shared" si="23"/>
        <v>0</v>
      </c>
      <c r="K93" s="29">
        <f t="shared" si="24"/>
        <v>0</v>
      </c>
    </row>
    <row r="94" spans="1:11" ht="33.75" customHeight="1" thickBot="1" x14ac:dyDescent="0.3">
      <c r="A94" s="57" t="s">
        <v>48</v>
      </c>
      <c r="B94" s="46" t="s">
        <v>52</v>
      </c>
      <c r="C94" s="58">
        <v>20</v>
      </c>
      <c r="D94" s="15"/>
      <c r="E94" s="6">
        <f t="shared" si="20"/>
        <v>0</v>
      </c>
      <c r="F94" s="15"/>
      <c r="G94" s="6">
        <f t="shared" si="21"/>
        <v>0</v>
      </c>
      <c r="H94" s="15"/>
      <c r="I94" s="6">
        <f t="shared" si="22"/>
        <v>0</v>
      </c>
      <c r="J94" s="6">
        <f t="shared" si="23"/>
        <v>0</v>
      </c>
      <c r="K94" s="29">
        <f t="shared" si="24"/>
        <v>0</v>
      </c>
    </row>
    <row r="95" spans="1:11" ht="33.75" customHeight="1" thickBot="1" x14ac:dyDescent="0.3">
      <c r="A95" s="57" t="s">
        <v>100</v>
      </c>
      <c r="B95" s="46" t="s">
        <v>52</v>
      </c>
      <c r="C95" s="58">
        <v>15</v>
      </c>
      <c r="D95" s="15"/>
      <c r="E95" s="6">
        <f t="shared" si="20"/>
        <v>0</v>
      </c>
      <c r="F95" s="15"/>
      <c r="G95" s="6">
        <f t="shared" si="21"/>
        <v>0</v>
      </c>
      <c r="H95" s="15"/>
      <c r="I95" s="6">
        <f t="shared" si="22"/>
        <v>0</v>
      </c>
      <c r="J95" s="6">
        <f t="shared" si="23"/>
        <v>0</v>
      </c>
      <c r="K95" s="29">
        <f t="shared" si="24"/>
        <v>0</v>
      </c>
    </row>
    <row r="96" spans="1:11" ht="33.75" customHeight="1" thickBot="1" x14ac:dyDescent="0.3">
      <c r="A96" s="57" t="s">
        <v>49</v>
      </c>
      <c r="B96" s="46" t="s">
        <v>52</v>
      </c>
      <c r="C96" s="58">
        <v>15</v>
      </c>
      <c r="D96" s="15"/>
      <c r="E96" s="6">
        <f t="shared" si="20"/>
        <v>0</v>
      </c>
      <c r="F96" s="15"/>
      <c r="G96" s="6">
        <f t="shared" si="21"/>
        <v>0</v>
      </c>
      <c r="H96" s="15"/>
      <c r="I96" s="6">
        <f t="shared" si="22"/>
        <v>0</v>
      </c>
      <c r="J96" s="6">
        <f t="shared" si="23"/>
        <v>0</v>
      </c>
      <c r="K96" s="29">
        <f t="shared" si="24"/>
        <v>0</v>
      </c>
    </row>
    <row r="97" spans="1:11" ht="33.75" customHeight="1" thickBot="1" x14ac:dyDescent="0.3">
      <c r="A97" s="57" t="s">
        <v>53</v>
      </c>
      <c r="B97" s="46" t="s">
        <v>52</v>
      </c>
      <c r="C97" s="58">
        <v>15</v>
      </c>
      <c r="D97" s="15"/>
      <c r="E97" s="6">
        <f t="shared" si="20"/>
        <v>0</v>
      </c>
      <c r="F97" s="15"/>
      <c r="G97" s="6">
        <f t="shared" si="21"/>
        <v>0</v>
      </c>
      <c r="H97" s="15"/>
      <c r="I97" s="6">
        <f t="shared" si="22"/>
        <v>0</v>
      </c>
      <c r="J97" s="6">
        <f t="shared" si="23"/>
        <v>0</v>
      </c>
      <c r="K97" s="29">
        <f t="shared" si="24"/>
        <v>0</v>
      </c>
    </row>
    <row r="98" spans="1:11" ht="24.75" customHeight="1" thickBot="1" x14ac:dyDescent="0.3">
      <c r="A98" s="57" t="s">
        <v>54</v>
      </c>
      <c r="B98" s="46" t="s">
        <v>52</v>
      </c>
      <c r="C98" s="58">
        <v>30</v>
      </c>
      <c r="D98" s="15"/>
      <c r="E98" s="6">
        <f t="shared" si="20"/>
        <v>0</v>
      </c>
      <c r="F98" s="15"/>
      <c r="G98" s="6">
        <f t="shared" si="21"/>
        <v>0</v>
      </c>
      <c r="H98" s="15"/>
      <c r="I98" s="6">
        <f t="shared" si="22"/>
        <v>0</v>
      </c>
      <c r="J98" s="6">
        <f t="shared" si="23"/>
        <v>0</v>
      </c>
      <c r="K98" s="29">
        <f t="shared" si="24"/>
        <v>0</v>
      </c>
    </row>
    <row r="99" spans="1:11" ht="24.75" customHeight="1" thickBot="1" x14ac:dyDescent="0.3">
      <c r="A99" s="57" t="s">
        <v>55</v>
      </c>
      <c r="B99" s="46" t="s">
        <v>52</v>
      </c>
      <c r="C99" s="58">
        <v>30</v>
      </c>
      <c r="D99" s="15"/>
      <c r="E99" s="6">
        <f t="shared" si="20"/>
        <v>0</v>
      </c>
      <c r="F99" s="15"/>
      <c r="G99" s="6">
        <f t="shared" si="21"/>
        <v>0</v>
      </c>
      <c r="H99" s="15"/>
      <c r="I99" s="6">
        <f t="shared" si="22"/>
        <v>0</v>
      </c>
      <c r="J99" s="6">
        <f t="shared" si="23"/>
        <v>0</v>
      </c>
      <c r="K99" s="29">
        <f t="shared" si="24"/>
        <v>0</v>
      </c>
    </row>
    <row r="100" spans="1:11" ht="24.75" customHeight="1" thickBot="1" x14ac:dyDescent="0.3">
      <c r="A100" s="57" t="s">
        <v>96</v>
      </c>
      <c r="B100" s="46" t="s">
        <v>52</v>
      </c>
      <c r="C100" s="58">
        <v>25</v>
      </c>
      <c r="D100" s="15"/>
      <c r="E100" s="6">
        <f t="shared" si="20"/>
        <v>0</v>
      </c>
      <c r="F100" s="15"/>
      <c r="G100" s="6">
        <f t="shared" si="21"/>
        <v>0</v>
      </c>
      <c r="H100" s="15"/>
      <c r="I100" s="6">
        <f t="shared" si="22"/>
        <v>0</v>
      </c>
      <c r="J100" s="6">
        <f t="shared" si="23"/>
        <v>0</v>
      </c>
      <c r="K100" s="29">
        <f t="shared" si="24"/>
        <v>0</v>
      </c>
    </row>
    <row r="101" spans="1:11" ht="24.75" customHeight="1" thickBot="1" x14ac:dyDescent="0.3">
      <c r="A101" s="57" t="s">
        <v>56</v>
      </c>
      <c r="B101" s="46" t="s">
        <v>52</v>
      </c>
      <c r="C101" s="58">
        <v>15</v>
      </c>
      <c r="D101" s="15"/>
      <c r="E101" s="6">
        <f t="shared" si="20"/>
        <v>0</v>
      </c>
      <c r="F101" s="15"/>
      <c r="G101" s="6">
        <f t="shared" si="21"/>
        <v>0</v>
      </c>
      <c r="H101" s="15"/>
      <c r="I101" s="6">
        <f t="shared" si="22"/>
        <v>0</v>
      </c>
      <c r="J101" s="6">
        <f t="shared" si="23"/>
        <v>0</v>
      </c>
      <c r="K101" s="29">
        <f t="shared" si="24"/>
        <v>0</v>
      </c>
    </row>
    <row r="102" spans="1:11" ht="24.75" customHeight="1" thickBot="1" x14ac:dyDescent="0.3">
      <c r="A102" s="57" t="s">
        <v>57</v>
      </c>
      <c r="B102" s="46" t="s">
        <v>52</v>
      </c>
      <c r="C102" s="58">
        <v>15</v>
      </c>
      <c r="D102" s="15"/>
      <c r="E102" s="6">
        <f t="shared" si="20"/>
        <v>0</v>
      </c>
      <c r="F102" s="15"/>
      <c r="G102" s="6">
        <f t="shared" si="21"/>
        <v>0</v>
      </c>
      <c r="H102" s="15"/>
      <c r="I102" s="6">
        <f t="shared" si="22"/>
        <v>0</v>
      </c>
      <c r="J102" s="6">
        <f t="shared" si="23"/>
        <v>0</v>
      </c>
      <c r="K102" s="29">
        <f t="shared" si="24"/>
        <v>0</v>
      </c>
    </row>
    <row r="103" spans="1:11" ht="24.75" customHeight="1" thickBot="1" x14ac:dyDescent="0.3">
      <c r="A103" s="57" t="s">
        <v>58</v>
      </c>
      <c r="B103" s="46" t="s">
        <v>52</v>
      </c>
      <c r="C103" s="58">
        <v>20</v>
      </c>
      <c r="D103" s="15"/>
      <c r="E103" s="6">
        <f t="shared" si="20"/>
        <v>0</v>
      </c>
      <c r="F103" s="15"/>
      <c r="G103" s="6">
        <f t="shared" si="21"/>
        <v>0</v>
      </c>
      <c r="H103" s="15"/>
      <c r="I103" s="6">
        <f t="shared" si="22"/>
        <v>0</v>
      </c>
      <c r="J103" s="6">
        <f t="shared" si="23"/>
        <v>0</v>
      </c>
      <c r="K103" s="29">
        <f t="shared" si="24"/>
        <v>0</v>
      </c>
    </row>
    <row r="104" spans="1:11" ht="24.75" customHeight="1" thickBot="1" x14ac:dyDescent="0.3">
      <c r="A104" s="57" t="s">
        <v>59</v>
      </c>
      <c r="B104" s="46" t="s">
        <v>52</v>
      </c>
      <c r="C104" s="58">
        <v>30</v>
      </c>
      <c r="D104" s="15"/>
      <c r="E104" s="6">
        <f t="shared" si="20"/>
        <v>0</v>
      </c>
      <c r="F104" s="15"/>
      <c r="G104" s="6">
        <f t="shared" si="21"/>
        <v>0</v>
      </c>
      <c r="H104" s="15"/>
      <c r="I104" s="6">
        <f t="shared" si="22"/>
        <v>0</v>
      </c>
      <c r="J104" s="6">
        <f t="shared" si="23"/>
        <v>0</v>
      </c>
      <c r="K104" s="29">
        <f t="shared" si="24"/>
        <v>0</v>
      </c>
    </row>
    <row r="105" spans="1:11" ht="32.25" customHeight="1" thickBot="1" x14ac:dyDescent="0.3">
      <c r="A105" s="59" t="s">
        <v>119</v>
      </c>
      <c r="B105" s="46" t="s">
        <v>52</v>
      </c>
      <c r="C105" s="58">
        <v>55</v>
      </c>
      <c r="D105" s="15"/>
      <c r="E105" s="6">
        <f t="shared" si="20"/>
        <v>0</v>
      </c>
      <c r="F105" s="15"/>
      <c r="G105" s="6">
        <f t="shared" si="21"/>
        <v>0</v>
      </c>
      <c r="H105" s="15"/>
      <c r="I105" s="6">
        <f t="shared" si="22"/>
        <v>0</v>
      </c>
      <c r="J105" s="6">
        <f t="shared" si="23"/>
        <v>0</v>
      </c>
      <c r="K105" s="29">
        <f t="shared" si="24"/>
        <v>0</v>
      </c>
    </row>
    <row r="106" spans="1:11" ht="24.75" customHeight="1" thickBot="1" x14ac:dyDescent="0.3">
      <c r="A106" s="57" t="s">
        <v>60</v>
      </c>
      <c r="B106" s="46" t="s">
        <v>52</v>
      </c>
      <c r="C106" s="58">
        <v>55</v>
      </c>
      <c r="D106" s="15"/>
      <c r="E106" s="6">
        <f t="shared" si="20"/>
        <v>0</v>
      </c>
      <c r="F106" s="15"/>
      <c r="G106" s="6">
        <f t="shared" si="21"/>
        <v>0</v>
      </c>
      <c r="H106" s="15"/>
      <c r="I106" s="6">
        <f t="shared" si="22"/>
        <v>0</v>
      </c>
      <c r="J106" s="6">
        <f t="shared" si="23"/>
        <v>0</v>
      </c>
      <c r="K106" s="29">
        <f t="shared" si="24"/>
        <v>0</v>
      </c>
    </row>
    <row r="107" spans="1:11" ht="24.75" customHeight="1" thickBot="1" x14ac:dyDescent="0.3">
      <c r="A107" s="57" t="s">
        <v>97</v>
      </c>
      <c r="B107" s="46" t="s">
        <v>52</v>
      </c>
      <c r="C107" s="58">
        <v>30</v>
      </c>
      <c r="D107" s="15"/>
      <c r="E107" s="6">
        <f t="shared" si="20"/>
        <v>0</v>
      </c>
      <c r="F107" s="15"/>
      <c r="G107" s="6">
        <f t="shared" si="21"/>
        <v>0</v>
      </c>
      <c r="H107" s="15"/>
      <c r="I107" s="6">
        <f t="shared" si="22"/>
        <v>0</v>
      </c>
      <c r="J107" s="6">
        <f t="shared" si="23"/>
        <v>0</v>
      </c>
      <c r="K107" s="29">
        <f t="shared" si="24"/>
        <v>0</v>
      </c>
    </row>
    <row r="108" spans="1:11" ht="24.75" customHeight="1" thickBot="1" x14ac:dyDescent="0.3">
      <c r="A108" s="57" t="s">
        <v>61</v>
      </c>
      <c r="B108" s="46" t="s">
        <v>52</v>
      </c>
      <c r="C108" s="58">
        <v>60</v>
      </c>
      <c r="D108" s="15"/>
      <c r="E108" s="6">
        <f t="shared" si="20"/>
        <v>0</v>
      </c>
      <c r="F108" s="15"/>
      <c r="G108" s="6">
        <f t="shared" si="21"/>
        <v>0</v>
      </c>
      <c r="H108" s="15"/>
      <c r="I108" s="6">
        <f t="shared" si="22"/>
        <v>0</v>
      </c>
      <c r="J108" s="6">
        <f t="shared" si="23"/>
        <v>0</v>
      </c>
      <c r="K108" s="29">
        <f t="shared" si="24"/>
        <v>0</v>
      </c>
    </row>
    <row r="109" spans="1:11" ht="24.75" customHeight="1" thickBot="1" x14ac:dyDescent="0.3">
      <c r="A109" s="57" t="s">
        <v>62</v>
      </c>
      <c r="B109" s="46" t="s">
        <v>52</v>
      </c>
      <c r="C109" s="58">
        <v>55</v>
      </c>
      <c r="D109" s="15"/>
      <c r="E109" s="6">
        <f t="shared" si="20"/>
        <v>0</v>
      </c>
      <c r="F109" s="15"/>
      <c r="G109" s="6">
        <f t="shared" si="21"/>
        <v>0</v>
      </c>
      <c r="H109" s="15"/>
      <c r="I109" s="6">
        <f t="shared" si="22"/>
        <v>0</v>
      </c>
      <c r="J109" s="6">
        <f t="shared" si="23"/>
        <v>0</v>
      </c>
      <c r="K109" s="29">
        <f t="shared" si="24"/>
        <v>0</v>
      </c>
    </row>
    <row r="110" spans="1:11" ht="24.75" customHeight="1" thickBot="1" x14ac:dyDescent="0.3">
      <c r="A110" s="57" t="s">
        <v>63</v>
      </c>
      <c r="B110" s="46" t="s">
        <v>52</v>
      </c>
      <c r="C110" s="58">
        <v>10</v>
      </c>
      <c r="D110" s="15"/>
      <c r="E110" s="6">
        <f t="shared" si="20"/>
        <v>0</v>
      </c>
      <c r="F110" s="15"/>
      <c r="G110" s="6">
        <f t="shared" si="21"/>
        <v>0</v>
      </c>
      <c r="H110" s="15"/>
      <c r="I110" s="6">
        <f t="shared" si="22"/>
        <v>0</v>
      </c>
      <c r="J110" s="6">
        <f t="shared" si="23"/>
        <v>0</v>
      </c>
      <c r="K110" s="29">
        <f t="shared" si="24"/>
        <v>0</v>
      </c>
    </row>
    <row r="111" spans="1:11" ht="24.75" customHeight="1" thickBot="1" x14ac:dyDescent="0.3">
      <c r="A111" s="57" t="s">
        <v>64</v>
      </c>
      <c r="B111" s="46" t="s">
        <v>52</v>
      </c>
      <c r="C111" s="58">
        <v>10</v>
      </c>
      <c r="D111" s="15"/>
      <c r="E111" s="6">
        <f t="shared" si="20"/>
        <v>0</v>
      </c>
      <c r="F111" s="15"/>
      <c r="G111" s="6">
        <f t="shared" si="21"/>
        <v>0</v>
      </c>
      <c r="H111" s="15"/>
      <c r="I111" s="6">
        <f t="shared" si="22"/>
        <v>0</v>
      </c>
      <c r="J111" s="6">
        <f t="shared" si="23"/>
        <v>0</v>
      </c>
      <c r="K111" s="29">
        <f t="shared" si="24"/>
        <v>0</v>
      </c>
    </row>
    <row r="112" spans="1:11" ht="24.75" customHeight="1" thickBot="1" x14ac:dyDescent="0.3">
      <c r="A112" s="57" t="s">
        <v>65</v>
      </c>
      <c r="B112" s="46" t="s">
        <v>52</v>
      </c>
      <c r="C112" s="58">
        <v>10</v>
      </c>
      <c r="D112" s="15"/>
      <c r="E112" s="6">
        <f t="shared" si="20"/>
        <v>0</v>
      </c>
      <c r="F112" s="15"/>
      <c r="G112" s="6">
        <f t="shared" si="21"/>
        <v>0</v>
      </c>
      <c r="H112" s="15"/>
      <c r="I112" s="6">
        <f t="shared" si="22"/>
        <v>0</v>
      </c>
      <c r="J112" s="6">
        <f t="shared" si="23"/>
        <v>0</v>
      </c>
      <c r="K112" s="29">
        <f t="shared" si="24"/>
        <v>0</v>
      </c>
    </row>
    <row r="113" spans="1:14" ht="33.75" customHeight="1" thickBot="1" x14ac:dyDescent="0.3">
      <c r="A113" s="57" t="s">
        <v>66</v>
      </c>
      <c r="B113" s="46" t="s">
        <v>75</v>
      </c>
      <c r="C113" s="58">
        <v>15</v>
      </c>
      <c r="D113" s="15"/>
      <c r="E113" s="6">
        <f t="shared" si="20"/>
        <v>0</v>
      </c>
      <c r="F113" s="15"/>
      <c r="G113" s="6">
        <f t="shared" si="21"/>
        <v>0</v>
      </c>
      <c r="H113" s="15"/>
      <c r="I113" s="6">
        <f t="shared" si="22"/>
        <v>0</v>
      </c>
      <c r="J113" s="6">
        <f t="shared" si="23"/>
        <v>0</v>
      </c>
      <c r="K113" s="29">
        <f t="shared" si="24"/>
        <v>0</v>
      </c>
    </row>
    <row r="114" spans="1:14" ht="24.75" customHeight="1" thickBot="1" x14ac:dyDescent="0.3">
      <c r="A114" s="57" t="s">
        <v>67</v>
      </c>
      <c r="B114" s="46" t="s">
        <v>52</v>
      </c>
      <c r="C114" s="58">
        <v>30</v>
      </c>
      <c r="D114" s="15"/>
      <c r="E114" s="6">
        <f t="shared" si="20"/>
        <v>0</v>
      </c>
      <c r="F114" s="15"/>
      <c r="G114" s="6">
        <f t="shared" si="21"/>
        <v>0</v>
      </c>
      <c r="H114" s="15"/>
      <c r="I114" s="6">
        <f t="shared" si="22"/>
        <v>0</v>
      </c>
      <c r="J114" s="6">
        <f t="shared" si="23"/>
        <v>0</v>
      </c>
      <c r="K114" s="29">
        <f t="shared" si="24"/>
        <v>0</v>
      </c>
    </row>
    <row r="115" spans="1:14" ht="24.75" customHeight="1" thickBot="1" x14ac:dyDescent="0.3">
      <c r="A115" s="57" t="s">
        <v>76</v>
      </c>
      <c r="B115" s="46" t="s">
        <v>75</v>
      </c>
      <c r="C115" s="58">
        <v>20</v>
      </c>
      <c r="D115" s="15"/>
      <c r="E115" s="6">
        <f t="shared" si="20"/>
        <v>0</v>
      </c>
      <c r="F115" s="15"/>
      <c r="G115" s="6">
        <f t="shared" si="21"/>
        <v>0</v>
      </c>
      <c r="H115" s="15"/>
      <c r="I115" s="6">
        <f t="shared" si="22"/>
        <v>0</v>
      </c>
      <c r="J115" s="6">
        <f t="shared" si="23"/>
        <v>0</v>
      </c>
      <c r="K115" s="29">
        <f t="shared" si="24"/>
        <v>0</v>
      </c>
    </row>
    <row r="116" spans="1:14" ht="24.75" customHeight="1" thickBot="1" x14ac:dyDescent="0.3">
      <c r="A116" s="57" t="s">
        <v>150</v>
      </c>
      <c r="B116" s="46" t="s">
        <v>52</v>
      </c>
      <c r="C116" s="58">
        <v>35</v>
      </c>
      <c r="D116" s="15"/>
      <c r="E116" s="6">
        <f t="shared" si="20"/>
        <v>0</v>
      </c>
      <c r="F116" s="15"/>
      <c r="G116" s="6">
        <f t="shared" si="21"/>
        <v>0</v>
      </c>
      <c r="H116" s="15"/>
      <c r="I116" s="6">
        <f t="shared" si="22"/>
        <v>0</v>
      </c>
      <c r="J116" s="6">
        <f t="shared" si="23"/>
        <v>0</v>
      </c>
      <c r="K116" s="29">
        <f t="shared" si="24"/>
        <v>0</v>
      </c>
    </row>
    <row r="117" spans="1:14" ht="24.75" customHeight="1" thickBot="1" x14ac:dyDescent="0.3">
      <c r="A117" s="57" t="s">
        <v>71</v>
      </c>
      <c r="B117" s="46" t="s">
        <v>77</v>
      </c>
      <c r="C117" s="58">
        <v>40</v>
      </c>
      <c r="D117" s="15"/>
      <c r="E117" s="6">
        <f t="shared" si="20"/>
        <v>0</v>
      </c>
      <c r="F117" s="15"/>
      <c r="G117" s="6">
        <f t="shared" si="21"/>
        <v>0</v>
      </c>
      <c r="H117" s="15"/>
      <c r="I117" s="6">
        <f t="shared" si="22"/>
        <v>0</v>
      </c>
      <c r="J117" s="6">
        <f t="shared" si="23"/>
        <v>0</v>
      </c>
      <c r="K117" s="29">
        <f t="shared" si="24"/>
        <v>0</v>
      </c>
    </row>
    <row r="118" spans="1:14" ht="24.75" customHeight="1" thickBot="1" x14ac:dyDescent="0.3">
      <c r="A118" s="57" t="s">
        <v>68</v>
      </c>
      <c r="B118" s="46" t="s">
        <v>52</v>
      </c>
      <c r="C118" s="58">
        <v>25</v>
      </c>
      <c r="D118" s="15"/>
      <c r="E118" s="6">
        <f t="shared" si="20"/>
        <v>0</v>
      </c>
      <c r="F118" s="15"/>
      <c r="G118" s="6">
        <f t="shared" si="21"/>
        <v>0</v>
      </c>
      <c r="H118" s="15"/>
      <c r="I118" s="6">
        <f t="shared" si="22"/>
        <v>0</v>
      </c>
      <c r="J118" s="6">
        <f t="shared" si="23"/>
        <v>0</v>
      </c>
      <c r="K118" s="29">
        <f t="shared" si="24"/>
        <v>0</v>
      </c>
    </row>
    <row r="119" spans="1:14" ht="24.75" customHeight="1" thickBot="1" x14ac:dyDescent="0.3">
      <c r="A119" s="57" t="s">
        <v>69</v>
      </c>
      <c r="B119" s="46" t="s">
        <v>75</v>
      </c>
      <c r="C119" s="58">
        <v>30</v>
      </c>
      <c r="D119" s="15"/>
      <c r="E119" s="6">
        <f t="shared" si="20"/>
        <v>0</v>
      </c>
      <c r="F119" s="15"/>
      <c r="G119" s="6">
        <f t="shared" si="21"/>
        <v>0</v>
      </c>
      <c r="H119" s="15"/>
      <c r="I119" s="6">
        <f t="shared" si="22"/>
        <v>0</v>
      </c>
      <c r="J119" s="6">
        <f t="shared" si="23"/>
        <v>0</v>
      </c>
      <c r="K119" s="29">
        <f t="shared" si="24"/>
        <v>0</v>
      </c>
    </row>
    <row r="120" spans="1:14" ht="24.75" customHeight="1" thickBot="1" x14ac:dyDescent="0.3">
      <c r="A120" s="57" t="s">
        <v>70</v>
      </c>
      <c r="B120" s="46" t="s">
        <v>77</v>
      </c>
      <c r="C120" s="58">
        <v>50</v>
      </c>
      <c r="D120" s="15"/>
      <c r="E120" s="6">
        <f t="shared" si="20"/>
        <v>0</v>
      </c>
      <c r="F120" s="15"/>
      <c r="G120" s="6">
        <f t="shared" si="21"/>
        <v>0</v>
      </c>
      <c r="H120" s="15"/>
      <c r="I120" s="6">
        <f t="shared" si="22"/>
        <v>0</v>
      </c>
      <c r="J120" s="6">
        <f t="shared" si="23"/>
        <v>0</v>
      </c>
      <c r="K120" s="29">
        <f t="shared" si="24"/>
        <v>0</v>
      </c>
    </row>
    <row r="121" spans="1:14" ht="24.75" customHeight="1" thickBot="1" x14ac:dyDescent="0.3">
      <c r="A121" s="57" t="s">
        <v>72</v>
      </c>
      <c r="B121" s="46" t="s">
        <v>78</v>
      </c>
      <c r="C121" s="58">
        <v>25</v>
      </c>
      <c r="D121" s="15"/>
      <c r="E121" s="6">
        <f t="shared" si="20"/>
        <v>0</v>
      </c>
      <c r="F121" s="15"/>
      <c r="G121" s="6">
        <f t="shared" si="21"/>
        <v>0</v>
      </c>
      <c r="H121" s="15"/>
      <c r="I121" s="6">
        <f t="shared" si="22"/>
        <v>0</v>
      </c>
      <c r="J121" s="6">
        <f t="shared" si="23"/>
        <v>0</v>
      </c>
      <c r="K121" s="29">
        <f t="shared" si="24"/>
        <v>0</v>
      </c>
      <c r="L121" s="13"/>
      <c r="M121" s="14"/>
      <c r="N121" s="14"/>
    </row>
    <row r="122" spans="1:14" ht="24.75" customHeight="1" thickBot="1" x14ac:dyDescent="0.3">
      <c r="A122" s="57" t="s">
        <v>73</v>
      </c>
      <c r="B122" s="46" t="s">
        <v>78</v>
      </c>
      <c r="C122" s="58">
        <v>25</v>
      </c>
      <c r="D122" s="15"/>
      <c r="E122" s="6">
        <f t="shared" si="20"/>
        <v>0</v>
      </c>
      <c r="F122" s="15"/>
      <c r="G122" s="6">
        <f t="shared" si="21"/>
        <v>0</v>
      </c>
      <c r="H122" s="15"/>
      <c r="I122" s="6">
        <f t="shared" si="22"/>
        <v>0</v>
      </c>
      <c r="J122" s="6">
        <f t="shared" si="23"/>
        <v>0</v>
      </c>
      <c r="K122" s="29">
        <f t="shared" si="24"/>
        <v>0</v>
      </c>
      <c r="L122" s="13"/>
      <c r="M122" s="14"/>
      <c r="N122" s="14"/>
    </row>
    <row r="123" spans="1:14" ht="24.75" customHeight="1" thickBot="1" x14ac:dyDescent="0.3">
      <c r="A123" s="57" t="s">
        <v>145</v>
      </c>
      <c r="B123" s="46" t="s">
        <v>78</v>
      </c>
      <c r="C123" s="58">
        <v>15</v>
      </c>
      <c r="D123" s="15"/>
      <c r="E123" s="6">
        <f t="shared" si="20"/>
        <v>0</v>
      </c>
      <c r="F123" s="15"/>
      <c r="G123" s="6">
        <f t="shared" si="21"/>
        <v>0</v>
      </c>
      <c r="H123" s="15"/>
      <c r="I123" s="6">
        <f t="shared" si="22"/>
        <v>0</v>
      </c>
      <c r="J123" s="6">
        <f t="shared" si="23"/>
        <v>0</v>
      </c>
      <c r="K123" s="29"/>
      <c r="L123" s="14"/>
      <c r="M123" s="14"/>
      <c r="N123" s="14"/>
    </row>
    <row r="124" spans="1:14" ht="24.75" customHeight="1" thickBot="1" x14ac:dyDescent="0.3">
      <c r="A124" s="57" t="s">
        <v>146</v>
      </c>
      <c r="B124" s="46" t="s">
        <v>78</v>
      </c>
      <c r="C124" s="58">
        <v>15</v>
      </c>
      <c r="D124" s="15"/>
      <c r="E124" s="6">
        <f t="shared" si="20"/>
        <v>0</v>
      </c>
      <c r="F124" s="15"/>
      <c r="G124" s="6">
        <f t="shared" si="21"/>
        <v>0</v>
      </c>
      <c r="H124" s="15"/>
      <c r="I124" s="6">
        <f t="shared" si="22"/>
        <v>0</v>
      </c>
      <c r="J124" s="6">
        <f t="shared" si="23"/>
        <v>0</v>
      </c>
      <c r="K124" s="29"/>
      <c r="L124" s="14"/>
      <c r="M124" s="14"/>
      <c r="N124" s="14"/>
    </row>
    <row r="125" spans="1:14" ht="57" customHeight="1" thickBot="1" x14ac:dyDescent="0.3">
      <c r="A125" s="57" t="s">
        <v>98</v>
      </c>
      <c r="B125" s="46" t="s">
        <v>79</v>
      </c>
      <c r="C125" s="58">
        <v>10</v>
      </c>
      <c r="D125" s="15"/>
      <c r="E125" s="6">
        <f t="shared" si="20"/>
        <v>0</v>
      </c>
      <c r="F125" s="15"/>
      <c r="G125" s="6">
        <f t="shared" si="21"/>
        <v>0</v>
      </c>
      <c r="H125" s="15"/>
      <c r="I125" s="6">
        <f t="shared" si="22"/>
        <v>0</v>
      </c>
      <c r="J125" s="6">
        <f t="shared" si="23"/>
        <v>0</v>
      </c>
      <c r="K125" s="29">
        <f t="shared" si="24"/>
        <v>0</v>
      </c>
    </row>
    <row r="126" spans="1:14" ht="36.75" customHeight="1" thickBot="1" x14ac:dyDescent="0.3">
      <c r="A126" s="57" t="s">
        <v>74</v>
      </c>
      <c r="B126" s="46" t="s">
        <v>80</v>
      </c>
      <c r="C126" s="58">
        <v>10</v>
      </c>
      <c r="D126" s="15"/>
      <c r="E126" s="6">
        <f t="shared" si="20"/>
        <v>0</v>
      </c>
      <c r="F126" s="15"/>
      <c r="G126" s="6">
        <f t="shared" si="21"/>
        <v>0</v>
      </c>
      <c r="H126" s="15"/>
      <c r="I126" s="6">
        <f t="shared" si="22"/>
        <v>0</v>
      </c>
      <c r="J126" s="6">
        <f t="shared" si="23"/>
        <v>0</v>
      </c>
      <c r="K126" s="29">
        <f t="shared" si="24"/>
        <v>0</v>
      </c>
    </row>
    <row r="127" spans="1:14" ht="36.75" customHeight="1" thickBot="1" x14ac:dyDescent="0.3">
      <c r="A127" s="57" t="s">
        <v>147</v>
      </c>
      <c r="B127" s="46" t="s">
        <v>52</v>
      </c>
      <c r="C127" s="58">
        <v>5</v>
      </c>
      <c r="D127" s="16"/>
      <c r="E127" s="6">
        <f t="shared" si="20"/>
        <v>0</v>
      </c>
      <c r="F127" s="26"/>
      <c r="G127" s="6">
        <f t="shared" si="21"/>
        <v>0</v>
      </c>
      <c r="H127" s="18"/>
      <c r="I127" s="12">
        <f t="shared" si="22"/>
        <v>0</v>
      </c>
      <c r="J127" s="12">
        <f t="shared" si="23"/>
        <v>0</v>
      </c>
      <c r="K127" s="29"/>
    </row>
    <row r="128" spans="1:14" ht="36" customHeight="1" thickBot="1" x14ac:dyDescent="0.3">
      <c r="A128" s="96" t="s">
        <v>177</v>
      </c>
      <c r="B128" s="97"/>
      <c r="C128" s="98"/>
      <c r="D128" s="98"/>
      <c r="E128" s="98"/>
      <c r="F128" s="98"/>
      <c r="G128" s="98"/>
      <c r="H128" s="98"/>
      <c r="I128" s="99"/>
      <c r="J128" s="60">
        <f>SUM(J84:J127)</f>
        <v>0</v>
      </c>
      <c r="K128" s="36">
        <f>SUM(K84:K126)</f>
        <v>0</v>
      </c>
    </row>
    <row r="129" spans="1:11" ht="16.5" thickBot="1" x14ac:dyDescent="0.3">
      <c r="A129" s="34"/>
    </row>
    <row r="130" spans="1:11" ht="44.25" customHeight="1" thickBot="1" x14ac:dyDescent="0.3">
      <c r="A130" s="84" t="s">
        <v>161</v>
      </c>
      <c r="B130" s="94"/>
      <c r="C130" s="94"/>
      <c r="D130" s="94"/>
      <c r="E130" s="94"/>
      <c r="F130" s="94"/>
      <c r="G130" s="94"/>
      <c r="H130" s="94"/>
      <c r="I130" s="94"/>
      <c r="J130" s="94"/>
      <c r="K130" s="95"/>
    </row>
    <row r="131" spans="1:11" ht="48.75" customHeight="1" thickBot="1" x14ac:dyDescent="0.3">
      <c r="A131" s="46" t="s">
        <v>87</v>
      </c>
      <c r="B131" s="46" t="s">
        <v>149</v>
      </c>
      <c r="C131" s="46" t="s">
        <v>37</v>
      </c>
      <c r="D131" s="46" t="s">
        <v>38</v>
      </c>
      <c r="E131" s="46" t="s">
        <v>9</v>
      </c>
      <c r="F131" s="46" t="s">
        <v>105</v>
      </c>
      <c r="G131" s="46" t="s">
        <v>10</v>
      </c>
      <c r="H131" s="46" t="s">
        <v>106</v>
      </c>
      <c r="I131" s="46" t="s">
        <v>11</v>
      </c>
      <c r="J131" s="46" t="s">
        <v>148</v>
      </c>
      <c r="K131" s="28" t="s">
        <v>6</v>
      </c>
    </row>
    <row r="132" spans="1:11" ht="43.5" customHeight="1" thickBot="1" x14ac:dyDescent="0.3">
      <c r="A132" s="54" t="s">
        <v>108</v>
      </c>
      <c r="B132" s="46" t="s">
        <v>52</v>
      </c>
      <c r="C132" s="61">
        <v>1</v>
      </c>
      <c r="D132" s="16"/>
      <c r="E132" s="6">
        <f t="shared" ref="E132:E163" si="25">C132*D132</f>
        <v>0</v>
      </c>
      <c r="F132" s="18"/>
      <c r="G132" s="12">
        <f t="shared" ref="G132:G163" si="26">C132*F132</f>
        <v>0</v>
      </c>
      <c r="H132" s="18"/>
      <c r="I132" s="6">
        <f t="shared" ref="I132:I163" si="27">C132*H132</f>
        <v>0</v>
      </c>
      <c r="J132" s="6">
        <f t="shared" ref="J132:J164" si="28">E132+G132+I132</f>
        <v>0</v>
      </c>
      <c r="K132" s="29">
        <f t="shared" ref="K132:K141" si="29">F132+H132+J132</f>
        <v>0</v>
      </c>
    </row>
    <row r="133" spans="1:11" ht="43.5" customHeight="1" thickBot="1" x14ac:dyDescent="0.3">
      <c r="A133" s="54" t="s">
        <v>81</v>
      </c>
      <c r="B133" s="46" t="s">
        <v>52</v>
      </c>
      <c r="C133" s="50">
        <v>1</v>
      </c>
      <c r="D133" s="17"/>
      <c r="E133" s="6">
        <f t="shared" si="25"/>
        <v>0</v>
      </c>
      <c r="F133" s="18"/>
      <c r="G133" s="12">
        <f t="shared" si="26"/>
        <v>0</v>
      </c>
      <c r="H133" s="18"/>
      <c r="I133" s="6">
        <f t="shared" si="27"/>
        <v>0</v>
      </c>
      <c r="J133" s="6">
        <f t="shared" si="28"/>
        <v>0</v>
      </c>
      <c r="K133" s="29">
        <f t="shared" si="29"/>
        <v>0</v>
      </c>
    </row>
    <row r="134" spans="1:11" ht="43.5" customHeight="1" thickBot="1" x14ac:dyDescent="0.3">
      <c r="A134" s="54" t="s">
        <v>82</v>
      </c>
      <c r="B134" s="46" t="s">
        <v>52</v>
      </c>
      <c r="C134" s="61">
        <v>2</v>
      </c>
      <c r="D134" s="19"/>
      <c r="E134" s="20">
        <f t="shared" si="25"/>
        <v>0</v>
      </c>
      <c r="F134" s="21"/>
      <c r="G134" s="22">
        <f t="shared" si="26"/>
        <v>0</v>
      </c>
      <c r="H134" s="18"/>
      <c r="I134" s="6">
        <f t="shared" si="27"/>
        <v>0</v>
      </c>
      <c r="J134" s="6">
        <f t="shared" si="28"/>
        <v>0</v>
      </c>
      <c r="K134" s="29">
        <f t="shared" si="29"/>
        <v>0</v>
      </c>
    </row>
    <row r="135" spans="1:11" ht="43.5" customHeight="1" thickBot="1" x14ac:dyDescent="0.3">
      <c r="A135" s="54" t="s">
        <v>120</v>
      </c>
      <c r="B135" s="46" t="s">
        <v>52</v>
      </c>
      <c r="C135" s="50">
        <v>2</v>
      </c>
      <c r="D135" s="26"/>
      <c r="E135" s="6">
        <f t="shared" si="25"/>
        <v>0</v>
      </c>
      <c r="F135" s="18"/>
      <c r="G135" s="12">
        <f t="shared" si="26"/>
        <v>0</v>
      </c>
      <c r="H135" s="18"/>
      <c r="I135" s="6">
        <f t="shared" si="27"/>
        <v>0</v>
      </c>
      <c r="J135" s="6">
        <f t="shared" si="28"/>
        <v>0</v>
      </c>
      <c r="K135" s="29"/>
    </row>
    <row r="136" spans="1:11" ht="43.5" customHeight="1" thickBot="1" x14ac:dyDescent="0.3">
      <c r="A136" s="54" t="s">
        <v>121</v>
      </c>
      <c r="B136" s="46" t="s">
        <v>52</v>
      </c>
      <c r="C136" s="62">
        <v>2</v>
      </c>
      <c r="D136" s="17"/>
      <c r="E136" s="23">
        <f t="shared" si="25"/>
        <v>0</v>
      </c>
      <c r="F136" s="24"/>
      <c r="G136" s="25">
        <f t="shared" si="26"/>
        <v>0</v>
      </c>
      <c r="H136" s="18"/>
      <c r="I136" s="6">
        <f t="shared" si="27"/>
        <v>0</v>
      </c>
      <c r="J136" s="6">
        <f t="shared" si="28"/>
        <v>0</v>
      </c>
      <c r="K136" s="29">
        <f t="shared" si="29"/>
        <v>0</v>
      </c>
    </row>
    <row r="137" spans="1:11" ht="43.5" customHeight="1" thickBot="1" x14ac:dyDescent="0.3">
      <c r="A137" s="54" t="s">
        <v>122</v>
      </c>
      <c r="B137" s="46" t="s">
        <v>52</v>
      </c>
      <c r="C137" s="50">
        <v>2</v>
      </c>
      <c r="D137" s="15"/>
      <c r="E137" s="23">
        <f t="shared" si="25"/>
        <v>0</v>
      </c>
      <c r="F137" s="24"/>
      <c r="G137" s="25">
        <f t="shared" si="26"/>
        <v>0</v>
      </c>
      <c r="H137" s="18"/>
      <c r="I137" s="6">
        <f t="shared" si="27"/>
        <v>0</v>
      </c>
      <c r="J137" s="6">
        <f t="shared" si="28"/>
        <v>0</v>
      </c>
      <c r="K137" s="29">
        <f t="shared" si="29"/>
        <v>0</v>
      </c>
    </row>
    <row r="138" spans="1:11" ht="43.5" customHeight="1" thickBot="1" x14ac:dyDescent="0.3">
      <c r="A138" s="54" t="s">
        <v>123</v>
      </c>
      <c r="B138" s="46" t="s">
        <v>52</v>
      </c>
      <c r="C138" s="50">
        <v>2</v>
      </c>
      <c r="D138" s="15"/>
      <c r="E138" s="23">
        <f t="shared" si="25"/>
        <v>0</v>
      </c>
      <c r="F138" s="24"/>
      <c r="G138" s="25">
        <f t="shared" si="26"/>
        <v>0</v>
      </c>
      <c r="H138" s="18"/>
      <c r="I138" s="6">
        <f t="shared" si="27"/>
        <v>0</v>
      </c>
      <c r="J138" s="6">
        <f t="shared" si="28"/>
        <v>0</v>
      </c>
      <c r="K138" s="29">
        <f t="shared" si="29"/>
        <v>0</v>
      </c>
    </row>
    <row r="139" spans="1:11" ht="43.5" customHeight="1" thickBot="1" x14ac:dyDescent="0.3">
      <c r="A139" s="54" t="s">
        <v>124</v>
      </c>
      <c r="B139" s="46" t="s">
        <v>52</v>
      </c>
      <c r="C139" s="50">
        <v>2</v>
      </c>
      <c r="D139" s="15"/>
      <c r="E139" s="23">
        <f t="shared" si="25"/>
        <v>0</v>
      </c>
      <c r="F139" s="24"/>
      <c r="G139" s="25">
        <f t="shared" si="26"/>
        <v>0</v>
      </c>
      <c r="H139" s="18"/>
      <c r="I139" s="6">
        <f t="shared" si="27"/>
        <v>0</v>
      </c>
      <c r="J139" s="6">
        <f t="shared" si="28"/>
        <v>0</v>
      </c>
      <c r="K139" s="29">
        <f t="shared" si="29"/>
        <v>0</v>
      </c>
    </row>
    <row r="140" spans="1:11" ht="66.75" customHeight="1" thickBot="1" x14ac:dyDescent="0.3">
      <c r="A140" s="63" t="s">
        <v>144</v>
      </c>
      <c r="B140" s="46" t="s">
        <v>52</v>
      </c>
      <c r="C140" s="50">
        <v>2</v>
      </c>
      <c r="D140" s="15"/>
      <c r="E140" s="23">
        <f t="shared" si="25"/>
        <v>0</v>
      </c>
      <c r="F140" s="24"/>
      <c r="G140" s="25">
        <f t="shared" si="26"/>
        <v>0</v>
      </c>
      <c r="H140" s="18"/>
      <c r="I140" s="6">
        <f t="shared" si="27"/>
        <v>0</v>
      </c>
      <c r="J140" s="6">
        <f t="shared" si="28"/>
        <v>0</v>
      </c>
      <c r="K140" s="29">
        <f t="shared" si="29"/>
        <v>0</v>
      </c>
    </row>
    <row r="141" spans="1:11" ht="156" customHeight="1" thickBot="1" x14ac:dyDescent="0.3">
      <c r="A141" s="54" t="s">
        <v>151</v>
      </c>
      <c r="B141" s="46" t="s">
        <v>52</v>
      </c>
      <c r="C141" s="50">
        <v>20</v>
      </c>
      <c r="D141" s="15"/>
      <c r="E141" s="23">
        <f t="shared" si="25"/>
        <v>0</v>
      </c>
      <c r="F141" s="24"/>
      <c r="G141" s="25">
        <f t="shared" si="26"/>
        <v>0</v>
      </c>
      <c r="H141" s="18"/>
      <c r="I141" s="6">
        <f t="shared" si="27"/>
        <v>0</v>
      </c>
      <c r="J141" s="6">
        <f t="shared" si="28"/>
        <v>0</v>
      </c>
      <c r="K141" s="29">
        <f t="shared" si="29"/>
        <v>0</v>
      </c>
    </row>
    <row r="142" spans="1:11" ht="43.5" customHeight="1" thickBot="1" x14ac:dyDescent="0.3">
      <c r="A142" s="54" t="s">
        <v>153</v>
      </c>
      <c r="B142" s="46" t="s">
        <v>125</v>
      </c>
      <c r="C142" s="64">
        <v>2</v>
      </c>
      <c r="D142" s="15"/>
      <c r="E142" s="27">
        <f t="shared" si="25"/>
        <v>0</v>
      </c>
      <c r="F142" s="15"/>
      <c r="G142" s="27">
        <f t="shared" si="26"/>
        <v>0</v>
      </c>
      <c r="H142" s="15"/>
      <c r="I142" s="12">
        <f t="shared" si="27"/>
        <v>0</v>
      </c>
      <c r="J142" s="12">
        <f t="shared" si="28"/>
        <v>0</v>
      </c>
      <c r="K142" s="29"/>
    </row>
    <row r="143" spans="1:11" ht="43.5" customHeight="1" thickBot="1" x14ac:dyDescent="0.3">
      <c r="A143" s="63" t="s">
        <v>154</v>
      </c>
      <c r="B143" s="46" t="s">
        <v>52</v>
      </c>
      <c r="C143" s="64">
        <v>2</v>
      </c>
      <c r="D143" s="15"/>
      <c r="E143" s="27">
        <f t="shared" si="25"/>
        <v>0</v>
      </c>
      <c r="F143" s="15"/>
      <c r="G143" s="27">
        <f t="shared" si="26"/>
        <v>0</v>
      </c>
      <c r="H143" s="15"/>
      <c r="I143" s="12">
        <f t="shared" si="27"/>
        <v>0</v>
      </c>
      <c r="J143" s="12">
        <f t="shared" si="28"/>
        <v>0</v>
      </c>
      <c r="K143" s="29"/>
    </row>
    <row r="144" spans="1:11" ht="43.5" customHeight="1" thickBot="1" x14ac:dyDescent="0.3">
      <c r="A144" s="63" t="s">
        <v>155</v>
      </c>
      <c r="B144" s="46" t="s">
        <v>52</v>
      </c>
      <c r="C144" s="64">
        <v>2</v>
      </c>
      <c r="D144" s="15"/>
      <c r="E144" s="27">
        <f t="shared" si="25"/>
        <v>0</v>
      </c>
      <c r="F144" s="15"/>
      <c r="G144" s="27">
        <f t="shared" si="26"/>
        <v>0</v>
      </c>
      <c r="H144" s="15"/>
      <c r="I144" s="12">
        <f t="shared" si="27"/>
        <v>0</v>
      </c>
      <c r="J144" s="12">
        <f t="shared" si="28"/>
        <v>0</v>
      </c>
      <c r="K144" s="29"/>
    </row>
    <row r="145" spans="1:11" ht="43.5" customHeight="1" thickBot="1" x14ac:dyDescent="0.3">
      <c r="A145" s="63" t="s">
        <v>126</v>
      </c>
      <c r="B145" s="46" t="s">
        <v>52</v>
      </c>
      <c r="C145" s="64">
        <v>2</v>
      </c>
      <c r="D145" s="15"/>
      <c r="E145" s="27">
        <f t="shared" si="25"/>
        <v>0</v>
      </c>
      <c r="F145" s="15"/>
      <c r="G145" s="27">
        <f t="shared" si="26"/>
        <v>0</v>
      </c>
      <c r="H145" s="15"/>
      <c r="I145" s="12">
        <f t="shared" si="27"/>
        <v>0</v>
      </c>
      <c r="J145" s="12">
        <f t="shared" si="28"/>
        <v>0</v>
      </c>
      <c r="K145" s="29"/>
    </row>
    <row r="146" spans="1:11" ht="43.5" customHeight="1" thickBot="1" x14ac:dyDescent="0.3">
      <c r="A146" s="63" t="s">
        <v>152</v>
      </c>
      <c r="B146" s="46" t="s">
        <v>52</v>
      </c>
      <c r="C146" s="64">
        <v>2</v>
      </c>
      <c r="D146" s="15"/>
      <c r="E146" s="27">
        <f t="shared" si="25"/>
        <v>0</v>
      </c>
      <c r="F146" s="15"/>
      <c r="G146" s="27">
        <f t="shared" si="26"/>
        <v>0</v>
      </c>
      <c r="H146" s="15"/>
      <c r="I146" s="12">
        <f t="shared" si="27"/>
        <v>0</v>
      </c>
      <c r="J146" s="12">
        <f t="shared" si="28"/>
        <v>0</v>
      </c>
      <c r="K146" s="29"/>
    </row>
    <row r="147" spans="1:11" ht="43.5" customHeight="1" thickBot="1" x14ac:dyDescent="0.3">
      <c r="A147" s="63" t="s">
        <v>127</v>
      </c>
      <c r="B147" s="46" t="s">
        <v>52</v>
      </c>
      <c r="C147" s="64">
        <v>2</v>
      </c>
      <c r="D147" s="15"/>
      <c r="E147" s="27">
        <f t="shared" si="25"/>
        <v>0</v>
      </c>
      <c r="F147" s="15"/>
      <c r="G147" s="27">
        <f t="shared" si="26"/>
        <v>0</v>
      </c>
      <c r="H147" s="15"/>
      <c r="I147" s="12">
        <f t="shared" si="27"/>
        <v>0</v>
      </c>
      <c r="J147" s="12">
        <f t="shared" si="28"/>
        <v>0</v>
      </c>
      <c r="K147" s="29"/>
    </row>
    <row r="148" spans="1:11" ht="43.5" customHeight="1" thickBot="1" x14ac:dyDescent="0.3">
      <c r="A148" s="63" t="s">
        <v>129</v>
      </c>
      <c r="B148" s="46" t="s">
        <v>52</v>
      </c>
      <c r="C148" s="64">
        <v>2</v>
      </c>
      <c r="D148" s="15"/>
      <c r="E148" s="27">
        <f t="shared" si="25"/>
        <v>0</v>
      </c>
      <c r="F148" s="15"/>
      <c r="G148" s="27">
        <f t="shared" si="26"/>
        <v>0</v>
      </c>
      <c r="H148" s="15"/>
      <c r="I148" s="12">
        <f t="shared" si="27"/>
        <v>0</v>
      </c>
      <c r="J148" s="12">
        <f t="shared" si="28"/>
        <v>0</v>
      </c>
      <c r="K148" s="29"/>
    </row>
    <row r="149" spans="1:11" ht="43.5" customHeight="1" thickBot="1" x14ac:dyDescent="0.3">
      <c r="A149" s="63" t="s">
        <v>156</v>
      </c>
      <c r="B149" s="46" t="s">
        <v>52</v>
      </c>
      <c r="C149" s="64">
        <v>2</v>
      </c>
      <c r="D149" s="15"/>
      <c r="E149" s="27">
        <f t="shared" si="25"/>
        <v>0</v>
      </c>
      <c r="F149" s="15"/>
      <c r="G149" s="27">
        <f t="shared" si="26"/>
        <v>0</v>
      </c>
      <c r="H149" s="15"/>
      <c r="I149" s="12">
        <f t="shared" si="27"/>
        <v>0</v>
      </c>
      <c r="J149" s="12">
        <f t="shared" si="28"/>
        <v>0</v>
      </c>
      <c r="K149" s="29"/>
    </row>
    <row r="150" spans="1:11" ht="43.5" customHeight="1" thickBot="1" x14ac:dyDescent="0.3">
      <c r="A150" s="63" t="s">
        <v>130</v>
      </c>
      <c r="B150" s="46" t="s">
        <v>52</v>
      </c>
      <c r="C150" s="64">
        <v>2</v>
      </c>
      <c r="D150" s="15"/>
      <c r="E150" s="27">
        <f t="shared" si="25"/>
        <v>0</v>
      </c>
      <c r="F150" s="15"/>
      <c r="G150" s="27">
        <f t="shared" si="26"/>
        <v>0</v>
      </c>
      <c r="H150" s="15"/>
      <c r="I150" s="12">
        <f t="shared" si="27"/>
        <v>0</v>
      </c>
      <c r="J150" s="12">
        <f t="shared" si="28"/>
        <v>0</v>
      </c>
      <c r="K150" s="29"/>
    </row>
    <row r="151" spans="1:11" ht="43.5" customHeight="1" thickBot="1" x14ac:dyDescent="0.3">
      <c r="A151" s="63" t="s">
        <v>131</v>
      </c>
      <c r="B151" s="46" t="s">
        <v>52</v>
      </c>
      <c r="C151" s="64">
        <v>2</v>
      </c>
      <c r="D151" s="15"/>
      <c r="E151" s="27">
        <f t="shared" si="25"/>
        <v>0</v>
      </c>
      <c r="F151" s="15"/>
      <c r="G151" s="27">
        <f t="shared" si="26"/>
        <v>0</v>
      </c>
      <c r="H151" s="15"/>
      <c r="I151" s="12">
        <f t="shared" si="27"/>
        <v>0</v>
      </c>
      <c r="J151" s="12">
        <f t="shared" si="28"/>
        <v>0</v>
      </c>
      <c r="K151" s="29"/>
    </row>
    <row r="152" spans="1:11" ht="43.5" customHeight="1" thickBot="1" x14ac:dyDescent="0.3">
      <c r="A152" s="63" t="s">
        <v>128</v>
      </c>
      <c r="B152" s="46" t="s">
        <v>52</v>
      </c>
      <c r="C152" s="64">
        <v>2</v>
      </c>
      <c r="D152" s="15"/>
      <c r="E152" s="27">
        <f t="shared" ref="E152:E153" si="30">C152*D152</f>
        <v>0</v>
      </c>
      <c r="F152" s="15"/>
      <c r="G152" s="27">
        <f t="shared" ref="G152:G153" si="31">C152*F152</f>
        <v>0</v>
      </c>
      <c r="H152" s="15"/>
      <c r="I152" s="12">
        <f t="shared" ref="I152:I153" si="32">C152*H152</f>
        <v>0</v>
      </c>
      <c r="J152" s="12">
        <f t="shared" si="28"/>
        <v>0</v>
      </c>
      <c r="K152" s="29"/>
    </row>
    <row r="153" spans="1:11" ht="43.5" customHeight="1" thickBot="1" x14ac:dyDescent="0.3">
      <c r="A153" s="63" t="s">
        <v>132</v>
      </c>
      <c r="B153" s="46" t="s">
        <v>52</v>
      </c>
      <c r="C153" s="64">
        <v>2</v>
      </c>
      <c r="D153" s="15"/>
      <c r="E153" s="27">
        <f t="shared" si="30"/>
        <v>0</v>
      </c>
      <c r="F153" s="15"/>
      <c r="G153" s="27">
        <f t="shared" si="31"/>
        <v>0</v>
      </c>
      <c r="H153" s="15"/>
      <c r="I153" s="12">
        <f t="shared" si="32"/>
        <v>0</v>
      </c>
      <c r="J153" s="12">
        <f t="shared" si="28"/>
        <v>0</v>
      </c>
      <c r="K153" s="29"/>
    </row>
    <row r="154" spans="1:11" ht="43.5" customHeight="1" thickBot="1" x14ac:dyDescent="0.3">
      <c r="A154" s="63" t="s">
        <v>133</v>
      </c>
      <c r="B154" s="46" t="s">
        <v>52</v>
      </c>
      <c r="C154" s="64">
        <v>2</v>
      </c>
      <c r="D154" s="15"/>
      <c r="E154" s="27">
        <f t="shared" ref="E154" si="33">C154*D154</f>
        <v>0</v>
      </c>
      <c r="F154" s="15"/>
      <c r="G154" s="27">
        <f t="shared" ref="G154" si="34">C154*F154</f>
        <v>0</v>
      </c>
      <c r="H154" s="15"/>
      <c r="I154" s="12">
        <f t="shared" ref="I154" si="35">C154*H154</f>
        <v>0</v>
      </c>
      <c r="J154" s="12">
        <f t="shared" si="28"/>
        <v>0</v>
      </c>
      <c r="K154" s="29"/>
    </row>
    <row r="155" spans="1:11" ht="43.5" customHeight="1" thickBot="1" x14ac:dyDescent="0.3">
      <c r="A155" s="63" t="s">
        <v>134</v>
      </c>
      <c r="B155" s="46" t="s">
        <v>52</v>
      </c>
      <c r="C155" s="64">
        <v>2</v>
      </c>
      <c r="D155" s="15"/>
      <c r="E155" s="27">
        <f t="shared" ref="E155:E157" si="36">C155*D155</f>
        <v>0</v>
      </c>
      <c r="F155" s="15"/>
      <c r="G155" s="27">
        <f t="shared" ref="G155:G157" si="37">C155*F155</f>
        <v>0</v>
      </c>
      <c r="H155" s="15"/>
      <c r="I155" s="12">
        <f t="shared" ref="I155:I157" si="38">C155*H155</f>
        <v>0</v>
      </c>
      <c r="J155" s="12">
        <f t="shared" si="28"/>
        <v>0</v>
      </c>
      <c r="K155" s="29"/>
    </row>
    <row r="156" spans="1:11" ht="43.5" customHeight="1" thickBot="1" x14ac:dyDescent="0.3">
      <c r="A156" s="63" t="s">
        <v>135</v>
      </c>
      <c r="B156" s="46" t="s">
        <v>52</v>
      </c>
      <c r="C156" s="64">
        <v>2</v>
      </c>
      <c r="D156" s="15"/>
      <c r="E156" s="27">
        <f t="shared" si="36"/>
        <v>0</v>
      </c>
      <c r="F156" s="15"/>
      <c r="G156" s="27">
        <f t="shared" si="37"/>
        <v>0</v>
      </c>
      <c r="H156" s="15"/>
      <c r="I156" s="12">
        <f t="shared" si="38"/>
        <v>0</v>
      </c>
      <c r="J156" s="12">
        <f t="shared" si="28"/>
        <v>0</v>
      </c>
      <c r="K156" s="29"/>
    </row>
    <row r="157" spans="1:11" ht="43.5" customHeight="1" thickBot="1" x14ac:dyDescent="0.3">
      <c r="A157" s="63" t="s">
        <v>136</v>
      </c>
      <c r="B157" s="46" t="s">
        <v>52</v>
      </c>
      <c r="C157" s="64">
        <v>2</v>
      </c>
      <c r="D157" s="15"/>
      <c r="E157" s="27">
        <f t="shared" si="36"/>
        <v>0</v>
      </c>
      <c r="F157" s="15"/>
      <c r="G157" s="27">
        <f t="shared" si="37"/>
        <v>0</v>
      </c>
      <c r="H157" s="15"/>
      <c r="I157" s="12">
        <f t="shared" si="38"/>
        <v>0</v>
      </c>
      <c r="J157" s="12">
        <f t="shared" si="28"/>
        <v>0</v>
      </c>
      <c r="K157" s="29"/>
    </row>
    <row r="158" spans="1:11" ht="43.5" customHeight="1" thickBot="1" x14ac:dyDescent="0.3">
      <c r="A158" s="63" t="s">
        <v>137</v>
      </c>
      <c r="B158" s="46" t="s">
        <v>52</v>
      </c>
      <c r="C158" s="64">
        <v>2</v>
      </c>
      <c r="D158" s="15"/>
      <c r="E158" s="27">
        <f t="shared" ref="E158" si="39">C158*D158</f>
        <v>0</v>
      </c>
      <c r="F158" s="15"/>
      <c r="G158" s="27">
        <f t="shared" ref="G158" si="40">C158*F158</f>
        <v>0</v>
      </c>
      <c r="H158" s="15"/>
      <c r="I158" s="12">
        <f t="shared" ref="I158" si="41">C158*H158</f>
        <v>0</v>
      </c>
      <c r="J158" s="12">
        <f t="shared" si="28"/>
        <v>0</v>
      </c>
      <c r="K158" s="29"/>
    </row>
    <row r="159" spans="1:11" ht="43.5" customHeight="1" thickBot="1" x14ac:dyDescent="0.3">
      <c r="A159" s="63" t="s">
        <v>138</v>
      </c>
      <c r="B159" s="46" t="s">
        <v>52</v>
      </c>
      <c r="C159" s="64">
        <v>2</v>
      </c>
      <c r="D159" s="15"/>
      <c r="E159" s="27">
        <f t="shared" ref="E159" si="42">C159*D159</f>
        <v>0</v>
      </c>
      <c r="F159" s="15"/>
      <c r="G159" s="27">
        <f t="shared" ref="G159" si="43">C159*F159</f>
        <v>0</v>
      </c>
      <c r="H159" s="15"/>
      <c r="I159" s="12">
        <f t="shared" ref="I159" si="44">C159*H159</f>
        <v>0</v>
      </c>
      <c r="J159" s="12">
        <f t="shared" si="28"/>
        <v>0</v>
      </c>
      <c r="K159" s="29"/>
    </row>
    <row r="160" spans="1:11" ht="43.5" customHeight="1" thickBot="1" x14ac:dyDescent="0.3">
      <c r="A160" s="63" t="s">
        <v>142</v>
      </c>
      <c r="B160" s="46" t="s">
        <v>52</v>
      </c>
      <c r="C160" s="64">
        <v>2</v>
      </c>
      <c r="D160" s="15"/>
      <c r="E160" s="27">
        <f t="shared" ref="E160" si="45">C160*D160</f>
        <v>0</v>
      </c>
      <c r="F160" s="15"/>
      <c r="G160" s="27">
        <f t="shared" ref="G160" si="46">C160*F160</f>
        <v>0</v>
      </c>
      <c r="H160" s="15"/>
      <c r="I160" s="12">
        <f t="shared" ref="I160" si="47">C160*H160</f>
        <v>0</v>
      </c>
      <c r="J160" s="12">
        <f t="shared" si="28"/>
        <v>0</v>
      </c>
      <c r="K160" s="29"/>
    </row>
    <row r="161" spans="1:11" ht="43.5" customHeight="1" thickBot="1" x14ac:dyDescent="0.3">
      <c r="A161" s="63" t="s">
        <v>143</v>
      </c>
      <c r="B161" s="46" t="s">
        <v>52</v>
      </c>
      <c r="C161" s="64">
        <v>2</v>
      </c>
      <c r="D161" s="15"/>
      <c r="E161" s="27">
        <f t="shared" ref="E161" si="48">C161*D161</f>
        <v>0</v>
      </c>
      <c r="F161" s="15"/>
      <c r="G161" s="27">
        <f t="shared" ref="G161" si="49">C161*F161</f>
        <v>0</v>
      </c>
      <c r="H161" s="15"/>
      <c r="I161" s="12">
        <f t="shared" ref="I161" si="50">C161*H161</f>
        <v>0</v>
      </c>
      <c r="J161" s="12">
        <f t="shared" si="28"/>
        <v>0</v>
      </c>
      <c r="K161" s="29"/>
    </row>
    <row r="162" spans="1:11" ht="43.5" customHeight="1" thickBot="1" x14ac:dyDescent="0.3">
      <c r="A162" s="63" t="s">
        <v>139</v>
      </c>
      <c r="B162" s="46" t="s">
        <v>52</v>
      </c>
      <c r="C162" s="64">
        <v>2</v>
      </c>
      <c r="D162" s="15"/>
      <c r="E162" s="27">
        <f t="shared" ref="E162" si="51">C162*D162</f>
        <v>0</v>
      </c>
      <c r="F162" s="15"/>
      <c r="G162" s="27">
        <f t="shared" ref="G162" si="52">C162*F162</f>
        <v>0</v>
      </c>
      <c r="H162" s="15"/>
      <c r="I162" s="12">
        <f t="shared" ref="I162" si="53">C162*H162</f>
        <v>0</v>
      </c>
      <c r="J162" s="12">
        <f t="shared" si="28"/>
        <v>0</v>
      </c>
      <c r="K162" s="29"/>
    </row>
    <row r="163" spans="1:11" ht="38.25" customHeight="1" thickBot="1" x14ac:dyDescent="0.3">
      <c r="A163" s="63" t="s">
        <v>140</v>
      </c>
      <c r="B163" s="46" t="s">
        <v>52</v>
      </c>
      <c r="C163" s="64">
        <v>2</v>
      </c>
      <c r="D163" s="15"/>
      <c r="E163" s="27">
        <f t="shared" si="25"/>
        <v>0</v>
      </c>
      <c r="F163" s="15"/>
      <c r="G163" s="27">
        <f t="shared" si="26"/>
        <v>0</v>
      </c>
      <c r="H163" s="15"/>
      <c r="I163" s="12">
        <f t="shared" si="27"/>
        <v>0</v>
      </c>
      <c r="J163" s="12">
        <f t="shared" si="28"/>
        <v>0</v>
      </c>
      <c r="K163" s="30" t="e">
        <f>K131+K132+K133+K135+K141+#REF!+#REF!</f>
        <v>#VALUE!</v>
      </c>
    </row>
    <row r="164" spans="1:11" ht="38.25" customHeight="1" thickBot="1" x14ac:dyDescent="0.3">
      <c r="A164" s="63" t="s">
        <v>141</v>
      </c>
      <c r="B164" s="46" t="s">
        <v>52</v>
      </c>
      <c r="C164" s="64">
        <v>2</v>
      </c>
      <c r="D164" s="15"/>
      <c r="E164" s="27">
        <f t="shared" ref="E164" si="54">C164*D164</f>
        <v>0</v>
      </c>
      <c r="F164" s="15"/>
      <c r="G164" s="27">
        <f t="shared" ref="G164" si="55">C164*F164</f>
        <v>0</v>
      </c>
      <c r="H164" s="15"/>
      <c r="I164" s="12">
        <f t="shared" ref="I164" si="56">C164*H164</f>
        <v>0</v>
      </c>
      <c r="J164" s="12">
        <f t="shared" si="28"/>
        <v>0</v>
      </c>
      <c r="K164" s="30" t="e">
        <f>K132+K133+K134+K136+#REF!+#REF!+#REF!</f>
        <v>#REF!</v>
      </c>
    </row>
    <row r="165" spans="1:11" ht="35.25" customHeight="1" thickBot="1" x14ac:dyDescent="0.3">
      <c r="A165" s="68" t="s">
        <v>180</v>
      </c>
      <c r="B165" s="69"/>
      <c r="C165" s="69"/>
      <c r="D165" s="69"/>
      <c r="E165" s="69"/>
      <c r="F165" s="69"/>
      <c r="G165" s="69"/>
      <c r="H165" s="69"/>
      <c r="I165" s="70"/>
      <c r="J165" s="65">
        <f>SUM(J132:J164)</f>
        <v>0</v>
      </c>
    </row>
    <row r="166" spans="1:11" ht="35.25" customHeight="1" thickBot="1" x14ac:dyDescent="0.3">
      <c r="A166" s="103" t="s">
        <v>184</v>
      </c>
      <c r="B166" s="104"/>
      <c r="C166" s="104"/>
      <c r="D166" s="104"/>
      <c r="E166" s="104"/>
      <c r="F166" s="104"/>
      <c r="G166" s="104"/>
      <c r="H166" s="104"/>
      <c r="I166" s="105"/>
      <c r="J166" s="65">
        <f>J14+J26+J38+J54+J80+J128+J165</f>
        <v>0</v>
      </c>
    </row>
    <row r="167" spans="1:11" ht="35.25" customHeight="1" thickBot="1" x14ac:dyDescent="0.3">
      <c r="A167" s="38"/>
      <c r="B167" s="39"/>
      <c r="C167" s="39"/>
      <c r="D167" s="39"/>
      <c r="E167" s="39"/>
      <c r="F167" s="39"/>
      <c r="G167" s="39"/>
      <c r="H167" s="39"/>
      <c r="I167" s="39"/>
      <c r="J167" s="40"/>
    </row>
    <row r="168" spans="1:11" ht="35.25" customHeight="1" thickBot="1" x14ac:dyDescent="0.3">
      <c r="A168" s="84" t="s">
        <v>181</v>
      </c>
      <c r="B168" s="94"/>
      <c r="C168" s="94"/>
      <c r="D168" s="94"/>
      <c r="E168" s="94"/>
      <c r="F168" s="94"/>
      <c r="G168" s="94"/>
      <c r="H168" s="94"/>
      <c r="I168" s="94"/>
      <c r="J168" s="94"/>
      <c r="K168" s="95"/>
    </row>
    <row r="169" spans="1:11" ht="35.25" customHeight="1" thickBot="1" x14ac:dyDescent="0.3">
      <c r="A169" s="100" t="s">
        <v>162</v>
      </c>
      <c r="B169" s="101"/>
      <c r="C169" s="101"/>
      <c r="D169" s="101"/>
      <c r="E169" s="101"/>
      <c r="F169" s="101"/>
      <c r="G169" s="101"/>
      <c r="H169" s="101"/>
      <c r="I169" s="102"/>
      <c r="J169" s="66">
        <v>4925</v>
      </c>
      <c r="K169" s="41"/>
    </row>
    <row r="170" spans="1:11" ht="35.25" customHeight="1" thickBot="1" x14ac:dyDescent="0.3">
      <c r="A170" s="100" t="s">
        <v>163</v>
      </c>
      <c r="B170" s="101"/>
      <c r="C170" s="101"/>
      <c r="D170" s="101"/>
      <c r="E170" s="101"/>
      <c r="F170" s="101"/>
      <c r="G170" s="101"/>
      <c r="H170" s="101"/>
      <c r="I170" s="102"/>
      <c r="J170" s="66">
        <v>92500</v>
      </c>
      <c r="K170" s="41"/>
    </row>
    <row r="171" spans="1:11" ht="35.25" customHeight="1" thickBot="1" x14ac:dyDescent="0.3">
      <c r="A171" s="103" t="s">
        <v>182</v>
      </c>
      <c r="B171" s="104"/>
      <c r="C171" s="104"/>
      <c r="D171" s="104"/>
      <c r="E171" s="104"/>
      <c r="F171" s="104"/>
      <c r="G171" s="104"/>
      <c r="H171" s="104"/>
      <c r="I171" s="105"/>
      <c r="J171" s="66">
        <f>SUM(J169:J170)</f>
        <v>97425</v>
      </c>
      <c r="K171" s="42"/>
    </row>
    <row r="172" spans="1:11" ht="35.25" customHeight="1" thickBot="1" x14ac:dyDescent="0.3">
      <c r="A172" s="43"/>
      <c r="B172" s="43"/>
      <c r="C172" s="43"/>
      <c r="D172" s="43"/>
      <c r="E172" s="43"/>
      <c r="F172" s="43"/>
      <c r="G172" s="43"/>
      <c r="H172" s="43"/>
      <c r="I172" s="43"/>
      <c r="J172" s="44"/>
    </row>
    <row r="173" spans="1:11" ht="44.25" customHeight="1" thickBot="1" x14ac:dyDescent="0.3">
      <c r="A173" s="91" t="s">
        <v>185</v>
      </c>
      <c r="B173" s="92"/>
      <c r="C173" s="92"/>
      <c r="D173" s="92"/>
      <c r="E173" s="92"/>
      <c r="F173" s="92"/>
      <c r="G173" s="92"/>
      <c r="H173" s="92"/>
      <c r="I173" s="93"/>
      <c r="J173" s="67">
        <f>J166+J171</f>
        <v>97425</v>
      </c>
    </row>
    <row r="174" spans="1:11" ht="30.75" customHeight="1" x14ac:dyDescent="0.25"/>
    <row r="175" spans="1:11" ht="30.75" customHeight="1" x14ac:dyDescent="0.25"/>
  </sheetData>
  <sheetProtection algorithmName="SHA-512" hashValue="S5/nfUdATgwgYZ75Zr5cGQSx9YtA0aFCwB9FHrIco7ZgYPO/6uWEGb/vKvbLbdEI1lJyfbz1PvA+BPkvxeFiig==" saltValue="pkWJnd+YJxuklviQmEeOZw==" spinCount="100000" sheet="1" objects="1" scenarios="1"/>
  <mergeCells count="23">
    <mergeCell ref="A173:I173"/>
    <mergeCell ref="A165:I165"/>
    <mergeCell ref="A130:K130"/>
    <mergeCell ref="A128:I128"/>
    <mergeCell ref="A57:J57"/>
    <mergeCell ref="A169:I169"/>
    <mergeCell ref="A170:I170"/>
    <mergeCell ref="A166:I166"/>
    <mergeCell ref="A168:K168"/>
    <mergeCell ref="A171:I171"/>
    <mergeCell ref="A54:I54"/>
    <mergeCell ref="A80:I80"/>
    <mergeCell ref="A82:K82"/>
    <mergeCell ref="A1:K1"/>
    <mergeCell ref="A2:K2"/>
    <mergeCell ref="B3:K3"/>
    <mergeCell ref="A28:J28"/>
    <mergeCell ref="A38:I38"/>
    <mergeCell ref="A40:J40"/>
    <mergeCell ref="A4:J4"/>
    <mergeCell ref="A14:I14"/>
    <mergeCell ref="A16:J16"/>
    <mergeCell ref="A26:I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0FDBF5F53B1E46AF0ACB74D7725AAD" ma:contentTypeVersion="65" ma:contentTypeDescription="Create a new document." ma:contentTypeScope="" ma:versionID="23e9a5c68a90dc7347a802b1f108c727">
  <xsd:schema xmlns:xsd="http://www.w3.org/2001/XMLSchema" xmlns:xs="http://www.w3.org/2001/XMLSchema" xmlns:p="http://schemas.microsoft.com/office/2006/metadata/properties" targetNamespace="http://schemas.microsoft.com/office/2006/metadata/properties" ma:root="true" ma:fieldsID="6c753047ed823bc8bf6d9c167c6c5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326B3-2AF3-478C-9F80-ABA0936260F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3E2BB6A-4034-4DC9-8A23-50776766B039}">
  <ds:schemaRefs>
    <ds:schemaRef ds:uri="http://schemas.microsoft.com/sharepoint/v3/contenttype/forms"/>
  </ds:schemaRefs>
</ds:datastoreItem>
</file>

<file path=customXml/itemProps3.xml><?xml version="1.0" encoding="utf-8"?>
<ds:datastoreItem xmlns:ds="http://schemas.openxmlformats.org/officeDocument/2006/customXml" ds:itemID="{B2FB64AE-456F-4619-8283-C4FD852B4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901407 BidForm Haz Waste Disposal Services</dc:title>
  <dc:creator>Teixeira, Sabrina   GSA - Purchasing Department</dc:creator>
  <cp:lastModifiedBy>Peng, Ning  GSA - Procurement Department</cp:lastModifiedBy>
  <cp:lastPrinted>2015-09-15T16:14:43Z</cp:lastPrinted>
  <dcterms:created xsi:type="dcterms:W3CDTF">2015-07-21T16:16:41Z</dcterms:created>
  <dcterms:modified xsi:type="dcterms:W3CDTF">2024-12-16T19:21:21Z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0x010100A30FDBF5F53B1E46AF0ACB74D7725AAD</vt:lpwstr>
  </property>
</Properties>
</file>