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I:\PURCHASING\PurchContract\Word\N.Peng\902542 RFQ Countywide Printing Services\2-RFPQ\Bid Form\"/>
    </mc:Choice>
  </mc:AlternateContent>
  <xr:revisionPtr revIDLastSave="0" documentId="13_ncr:1_{DFE716FE-F5A5-4402-8BA8-A5AAC8E778AE}"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7" i="1" l="1"/>
  <c r="D211" i="1"/>
  <c r="D205" i="1"/>
  <c r="D199" i="1"/>
  <c r="D193" i="1"/>
  <c r="D187" i="1"/>
  <c r="A346" i="1" l="1"/>
  <c r="A190" i="1"/>
  <c r="A191" i="1" s="1"/>
  <c r="A192" i="1" s="1"/>
  <c r="A193" i="1" s="1"/>
  <c r="A360" i="1"/>
  <c r="A361" i="1" s="1"/>
  <c r="A362" i="1" s="1"/>
  <c r="A363" i="1" s="1"/>
  <c r="A364" i="1" s="1"/>
  <c r="A366" i="1" s="1"/>
  <c r="A367" i="1" s="1"/>
  <c r="A368" i="1" s="1"/>
  <c r="A369" i="1" s="1"/>
  <c r="A370" i="1" s="1"/>
  <c r="A371" i="1" s="1"/>
  <c r="A326" i="1"/>
  <c r="A327" i="1" s="1"/>
  <c r="A328" i="1" s="1"/>
  <c r="A329" i="1" s="1"/>
  <c r="A330" i="1" s="1"/>
  <c r="A331" i="1" s="1"/>
  <c r="A332" i="1" s="1"/>
  <c r="A333" i="1" s="1"/>
  <c r="A334" i="1" s="1"/>
  <c r="G334" i="1" l="1"/>
  <c r="G333" i="1"/>
  <c r="G332" i="1"/>
  <c r="G331" i="1"/>
  <c r="G330" i="1"/>
  <c r="G329" i="1"/>
  <c r="G328" i="1"/>
  <c r="G327" i="1"/>
  <c r="G326" i="1"/>
  <c r="G325" i="1"/>
  <c r="G335" i="1" l="1"/>
  <c r="D302" i="1"/>
  <c r="D137" i="1"/>
  <c r="F507" i="1"/>
  <c r="D129" i="1" l="1"/>
  <c r="D128" i="1"/>
  <c r="D127" i="1"/>
  <c r="D126" i="1"/>
  <c r="D125" i="1"/>
  <c r="D124" i="1"/>
  <c r="D122" i="1"/>
  <c r="D121" i="1"/>
  <c r="D120" i="1"/>
  <c r="D119" i="1"/>
  <c r="D118" i="1"/>
  <c r="D117" i="1"/>
  <c r="D115" i="1"/>
  <c r="D114" i="1"/>
  <c r="D113" i="1"/>
  <c r="D112" i="1"/>
  <c r="D111" i="1"/>
  <c r="D110" i="1"/>
  <c r="D106" i="1"/>
  <c r="D105" i="1"/>
  <c r="D104" i="1"/>
  <c r="D103" i="1"/>
  <c r="D101" i="1"/>
  <c r="D100" i="1"/>
  <c r="D99" i="1"/>
  <c r="D98" i="1"/>
  <c r="D97" i="1"/>
  <c r="D107" i="1"/>
  <c r="D108" i="1"/>
  <c r="D96" i="1"/>
  <c r="A513" i="1" l="1"/>
  <c r="A507" i="1"/>
  <c r="F506" i="1"/>
  <c r="F503" i="1"/>
  <c r="F502" i="1"/>
  <c r="F501" i="1"/>
  <c r="F500" i="1"/>
  <c r="F499" i="1"/>
  <c r="A499" i="1"/>
  <c r="A500" i="1" s="1"/>
  <c r="A501" i="1" s="1"/>
  <c r="A502" i="1" s="1"/>
  <c r="A503" i="1" s="1"/>
  <c r="F498" i="1"/>
  <c r="F494" i="1"/>
  <c r="F493" i="1"/>
  <c r="F492" i="1"/>
  <c r="F491" i="1"/>
  <c r="F490" i="1"/>
  <c r="A490" i="1"/>
  <c r="A491" i="1" s="1"/>
  <c r="A492" i="1" s="1"/>
  <c r="A493" i="1" s="1"/>
  <c r="A494" i="1" s="1"/>
  <c r="F489" i="1"/>
  <c r="A484" i="1"/>
  <c r="F478" i="1"/>
  <c r="F477" i="1"/>
  <c r="F476" i="1"/>
  <c r="F475" i="1"/>
  <c r="F474" i="1"/>
  <c r="A474" i="1"/>
  <c r="A475" i="1" s="1"/>
  <c r="A476" i="1" s="1"/>
  <c r="A477" i="1" s="1"/>
  <c r="A478" i="1" s="1"/>
  <c r="F473" i="1"/>
  <c r="F471" i="1"/>
  <c r="F470" i="1"/>
  <c r="F469" i="1"/>
  <c r="F468" i="1"/>
  <c r="F467" i="1"/>
  <c r="A467" i="1"/>
  <c r="A468" i="1" s="1"/>
  <c r="A469" i="1" s="1"/>
  <c r="A470" i="1" s="1"/>
  <c r="A471" i="1" s="1"/>
  <c r="F466" i="1"/>
  <c r="F464" i="1"/>
  <c r="F463" i="1"/>
  <c r="F462" i="1"/>
  <c r="F461" i="1"/>
  <c r="F460" i="1"/>
  <c r="A460" i="1"/>
  <c r="A461" i="1" s="1"/>
  <c r="A462" i="1" s="1"/>
  <c r="A463" i="1" s="1"/>
  <c r="A464" i="1" s="1"/>
  <c r="F459" i="1"/>
  <c r="F453" i="1"/>
  <c r="F452" i="1"/>
  <c r="F451" i="1"/>
  <c r="F450" i="1"/>
  <c r="F449" i="1"/>
  <c r="F448" i="1"/>
  <c r="F447" i="1"/>
  <c r="F446" i="1"/>
  <c r="F445" i="1"/>
  <c r="F444" i="1"/>
  <c r="F443" i="1"/>
  <c r="A443" i="1"/>
  <c r="A444" i="1" s="1"/>
  <c r="A445" i="1" s="1"/>
  <c r="A446" i="1" s="1"/>
  <c r="A447" i="1" s="1"/>
  <c r="A448" i="1" s="1"/>
  <c r="A449" i="1" s="1"/>
  <c r="A450" i="1" s="1"/>
  <c r="A451" i="1" s="1"/>
  <c r="A452" i="1" s="1"/>
  <c r="A453" i="1" s="1"/>
  <c r="F442" i="1"/>
  <c r="F437" i="1"/>
  <c r="F436" i="1"/>
  <c r="F435" i="1"/>
  <c r="F434" i="1"/>
  <c r="F433" i="1"/>
  <c r="F432" i="1"/>
  <c r="A432" i="1"/>
  <c r="A433" i="1" s="1"/>
  <c r="A434" i="1" s="1"/>
  <c r="A435" i="1" s="1"/>
  <c r="A436" i="1" s="1"/>
  <c r="A437" i="1" s="1"/>
  <c r="F431" i="1"/>
  <c r="F425" i="1"/>
  <c r="F424" i="1"/>
  <c r="F423" i="1"/>
  <c r="F422" i="1"/>
  <c r="F421" i="1"/>
  <c r="F420" i="1"/>
  <c r="F419" i="1"/>
  <c r="F418" i="1"/>
  <c r="F417" i="1"/>
  <c r="A417" i="1"/>
  <c r="A418" i="1" s="1"/>
  <c r="A419" i="1" s="1"/>
  <c r="A420" i="1" s="1"/>
  <c r="A421" i="1" s="1"/>
  <c r="A422" i="1" s="1"/>
  <c r="A423" i="1" s="1"/>
  <c r="A424" i="1" s="1"/>
  <c r="A425" i="1" s="1"/>
  <c r="F416" i="1"/>
  <c r="F411" i="1"/>
  <c r="F410" i="1"/>
  <c r="F409" i="1"/>
  <c r="F408" i="1"/>
  <c r="F407" i="1"/>
  <c r="F406" i="1"/>
  <c r="F405" i="1"/>
  <c r="A405" i="1"/>
  <c r="A406" i="1" s="1"/>
  <c r="A407" i="1" s="1"/>
  <c r="A408" i="1" s="1"/>
  <c r="A409" i="1" s="1"/>
  <c r="A410" i="1" s="1"/>
  <c r="A411" i="1" s="1"/>
  <c r="F404" i="1"/>
  <c r="F399" i="1"/>
  <c r="F398" i="1"/>
  <c r="F397" i="1"/>
  <c r="F396" i="1"/>
  <c r="A396" i="1"/>
  <c r="A397" i="1" s="1"/>
  <c r="A398" i="1" s="1"/>
  <c r="A399" i="1" s="1"/>
  <c r="F395" i="1"/>
  <c r="F390" i="1"/>
  <c r="F389" i="1"/>
  <c r="F388" i="1"/>
  <c r="F387" i="1"/>
  <c r="F386" i="1"/>
  <c r="F385" i="1"/>
  <c r="F384" i="1"/>
  <c r="F383" i="1"/>
  <c r="F382" i="1"/>
  <c r="F381" i="1"/>
  <c r="F380" i="1"/>
  <c r="F379" i="1"/>
  <c r="F378" i="1"/>
  <c r="A378" i="1"/>
  <c r="A379" i="1" s="1"/>
  <c r="A380" i="1" s="1"/>
  <c r="A381" i="1" s="1"/>
  <c r="A382" i="1" s="1"/>
  <c r="A383" i="1" s="1"/>
  <c r="A384" i="1" s="1"/>
  <c r="A385" i="1" s="1"/>
  <c r="A386" i="1" s="1"/>
  <c r="A387" i="1" s="1"/>
  <c r="A388" i="1" s="1"/>
  <c r="A389" i="1" s="1"/>
  <c r="A390" i="1" s="1"/>
  <c r="F377" i="1"/>
  <c r="F371" i="1"/>
  <c r="F370" i="1"/>
  <c r="F369" i="1"/>
  <c r="F368" i="1"/>
  <c r="F367" i="1"/>
  <c r="F366" i="1"/>
  <c r="F365" i="1"/>
  <c r="F364" i="1"/>
  <c r="F363" i="1"/>
  <c r="F362" i="1"/>
  <c r="F361" i="1"/>
  <c r="F360" i="1"/>
  <c r="F359" i="1"/>
  <c r="G353" i="1"/>
  <c r="G352" i="1"/>
  <c r="G351" i="1"/>
  <c r="G350" i="1"/>
  <c r="G349" i="1"/>
  <c r="G348" i="1"/>
  <c r="G347" i="1"/>
  <c r="G346" i="1"/>
  <c r="A347" i="1"/>
  <c r="A348" i="1" s="1"/>
  <c r="A349" i="1" s="1"/>
  <c r="A350" i="1" s="1"/>
  <c r="A351" i="1" s="1"/>
  <c r="A352" i="1" s="1"/>
  <c r="A353" i="1" s="1"/>
  <c r="G345" i="1"/>
  <c r="G343" i="1"/>
  <c r="G342" i="1"/>
  <c r="G341" i="1"/>
  <c r="G340" i="1"/>
  <c r="A340" i="1"/>
  <c r="A341" i="1" s="1"/>
  <c r="A342" i="1" s="1"/>
  <c r="A343" i="1" s="1"/>
  <c r="G339" i="1"/>
  <c r="D320" i="1"/>
  <c r="D319" i="1"/>
  <c r="D318" i="1"/>
  <c r="A318" i="1"/>
  <c r="A319" i="1" s="1"/>
  <c r="A320" i="1" s="1"/>
  <c r="D317" i="1"/>
  <c r="D315" i="1"/>
  <c r="D314" i="1"/>
  <c r="D313" i="1"/>
  <c r="A313" i="1"/>
  <c r="A314" i="1" s="1"/>
  <c r="A315" i="1" s="1"/>
  <c r="D312" i="1"/>
  <c r="D310" i="1"/>
  <c r="D309" i="1"/>
  <c r="D308" i="1"/>
  <c r="A308" i="1"/>
  <c r="A309" i="1" s="1"/>
  <c r="A310" i="1" s="1"/>
  <c r="D307" i="1"/>
  <c r="D305" i="1"/>
  <c r="D304" i="1"/>
  <c r="D303" i="1"/>
  <c r="A303" i="1"/>
  <c r="A304" i="1" s="1"/>
  <c r="A305" i="1" s="1"/>
  <c r="D300" i="1"/>
  <c r="D299" i="1"/>
  <c r="D298" i="1"/>
  <c r="A298" i="1"/>
  <c r="A299" i="1" s="1"/>
  <c r="A300" i="1" s="1"/>
  <c r="D297" i="1"/>
  <c r="D295" i="1"/>
  <c r="D294" i="1"/>
  <c r="D293" i="1"/>
  <c r="A293" i="1"/>
  <c r="A294" i="1" s="1"/>
  <c r="A295" i="1" s="1"/>
  <c r="D292" i="1"/>
  <c r="D290" i="1"/>
  <c r="D289" i="1"/>
  <c r="D288" i="1"/>
  <c r="A288" i="1"/>
  <c r="A289" i="1" s="1"/>
  <c r="A290" i="1" s="1"/>
  <c r="D287" i="1"/>
  <c r="D285" i="1"/>
  <c r="D284" i="1"/>
  <c r="D283" i="1"/>
  <c r="A283" i="1"/>
  <c r="A284" i="1" s="1"/>
  <c r="A285" i="1" s="1"/>
  <c r="D282" i="1"/>
  <c r="D280" i="1"/>
  <c r="D279" i="1"/>
  <c r="D278" i="1"/>
  <c r="A278" i="1"/>
  <c r="A279" i="1" s="1"/>
  <c r="A280" i="1" s="1"/>
  <c r="D277" i="1"/>
  <c r="D275" i="1"/>
  <c r="D274" i="1"/>
  <c r="D273" i="1"/>
  <c r="A273" i="1"/>
  <c r="A274" i="1" s="1"/>
  <c r="A275" i="1" s="1"/>
  <c r="D272" i="1"/>
  <c r="D270" i="1"/>
  <c r="D269" i="1"/>
  <c r="D268" i="1"/>
  <c r="A268" i="1"/>
  <c r="A269" i="1" s="1"/>
  <c r="A270" i="1" s="1"/>
  <c r="D267" i="1"/>
  <c r="D265" i="1"/>
  <c r="D264" i="1"/>
  <c r="D263" i="1"/>
  <c r="A263" i="1"/>
  <c r="A264" i="1" s="1"/>
  <c r="A265" i="1" s="1"/>
  <c r="D262" i="1"/>
  <c r="D260" i="1"/>
  <c r="D259" i="1"/>
  <c r="D258" i="1"/>
  <c r="A258" i="1"/>
  <c r="A259" i="1" s="1"/>
  <c r="A260" i="1" s="1"/>
  <c r="D257" i="1"/>
  <c r="D255" i="1"/>
  <c r="D254" i="1"/>
  <c r="D253" i="1"/>
  <c r="A253" i="1"/>
  <c r="A254" i="1" s="1"/>
  <c r="A255" i="1" s="1"/>
  <c r="D252" i="1"/>
  <c r="D250" i="1"/>
  <c r="D249" i="1"/>
  <c r="D248" i="1"/>
  <c r="A248" i="1"/>
  <c r="A249" i="1" s="1"/>
  <c r="A250" i="1" s="1"/>
  <c r="D247" i="1"/>
  <c r="D245" i="1"/>
  <c r="D244" i="1"/>
  <c r="D243" i="1"/>
  <c r="A243" i="1"/>
  <c r="A244" i="1" s="1"/>
  <c r="A245" i="1" s="1"/>
  <c r="D242" i="1"/>
  <c r="D236" i="1"/>
  <c r="D235" i="1"/>
  <c r="D234" i="1"/>
  <c r="A234" i="1"/>
  <c r="A235" i="1" s="1"/>
  <c r="A236" i="1" s="1"/>
  <c r="D233" i="1"/>
  <c r="D231" i="1"/>
  <c r="D230" i="1"/>
  <c r="D229" i="1"/>
  <c r="A229" i="1"/>
  <c r="A230" i="1" s="1"/>
  <c r="A231" i="1" s="1"/>
  <c r="D228" i="1"/>
  <c r="D226" i="1"/>
  <c r="D225" i="1"/>
  <c r="D224" i="1"/>
  <c r="A224" i="1"/>
  <c r="A225" i="1" s="1"/>
  <c r="A226" i="1" s="1"/>
  <c r="D223" i="1"/>
  <c r="D216" i="1"/>
  <c r="D215" i="1"/>
  <c r="D214" i="1"/>
  <c r="A214" i="1"/>
  <c r="A215" i="1" s="1"/>
  <c r="A216" i="1" s="1"/>
  <c r="A217" i="1" s="1"/>
  <c r="D213" i="1"/>
  <c r="D210" i="1"/>
  <c r="D209" i="1"/>
  <c r="D208" i="1"/>
  <c r="A208" i="1"/>
  <c r="A209" i="1" s="1"/>
  <c r="A210" i="1" s="1"/>
  <c r="A211" i="1" s="1"/>
  <c r="D207" i="1"/>
  <c r="D204" i="1"/>
  <c r="D203" i="1"/>
  <c r="D202" i="1"/>
  <c r="A202" i="1"/>
  <c r="A203" i="1" s="1"/>
  <c r="A204" i="1" s="1"/>
  <c r="A205" i="1" s="1"/>
  <c r="D201" i="1"/>
  <c r="D198" i="1"/>
  <c r="D197" i="1"/>
  <c r="D196" i="1"/>
  <c r="A196" i="1"/>
  <c r="A197" i="1" s="1"/>
  <c r="A198" i="1" s="1"/>
  <c r="A199" i="1" s="1"/>
  <c r="D195" i="1"/>
  <c r="D192" i="1"/>
  <c r="D191" i="1"/>
  <c r="D190" i="1"/>
  <c r="D189" i="1"/>
  <c r="D186" i="1"/>
  <c r="D185" i="1"/>
  <c r="D184" i="1"/>
  <c r="A184" i="1"/>
  <c r="A185" i="1" s="1"/>
  <c r="A186" i="1" s="1"/>
  <c r="A187" i="1" s="1"/>
  <c r="D183" i="1"/>
  <c r="D177" i="1"/>
  <c r="D176" i="1"/>
  <c r="D175" i="1"/>
  <c r="A175" i="1"/>
  <c r="A176" i="1" s="1"/>
  <c r="A177" i="1" s="1"/>
  <c r="D174" i="1"/>
  <c r="D172" i="1"/>
  <c r="D171" i="1"/>
  <c r="D170" i="1"/>
  <c r="A170" i="1"/>
  <c r="A171" i="1" s="1"/>
  <c r="A172" i="1" s="1"/>
  <c r="D169" i="1"/>
  <c r="D167" i="1"/>
  <c r="D166" i="1"/>
  <c r="D165" i="1"/>
  <c r="A165" i="1"/>
  <c r="A166" i="1" s="1"/>
  <c r="A167" i="1" s="1"/>
  <c r="D164" i="1"/>
  <c r="D162" i="1"/>
  <c r="D161" i="1"/>
  <c r="D160" i="1"/>
  <c r="A160" i="1"/>
  <c r="A161" i="1" s="1"/>
  <c r="A162" i="1" s="1"/>
  <c r="D159" i="1"/>
  <c r="D153" i="1"/>
  <c r="D152" i="1"/>
  <c r="D151" i="1"/>
  <c r="A151" i="1"/>
  <c r="A152" i="1" s="1"/>
  <c r="A153" i="1" s="1"/>
  <c r="D150" i="1"/>
  <c r="D148" i="1"/>
  <c r="D147" i="1"/>
  <c r="D146" i="1"/>
  <c r="A146" i="1"/>
  <c r="A147" i="1" s="1"/>
  <c r="A148" i="1" s="1"/>
  <c r="D145" i="1"/>
  <c r="D143" i="1"/>
  <c r="D142" i="1"/>
  <c r="D141" i="1"/>
  <c r="A141" i="1"/>
  <c r="A142" i="1" s="1"/>
  <c r="A143" i="1" s="1"/>
  <c r="D140" i="1"/>
  <c r="D138" i="1"/>
  <c r="D136" i="1"/>
  <c r="A136" i="1"/>
  <c r="A137" i="1" s="1"/>
  <c r="A138" i="1" s="1"/>
  <c r="D135" i="1"/>
  <c r="A125" i="1"/>
  <c r="A126" i="1" s="1"/>
  <c r="A127" i="1" s="1"/>
  <c r="A128" i="1" s="1"/>
  <c r="A129" i="1" s="1"/>
  <c r="A118" i="1"/>
  <c r="A119" i="1" s="1"/>
  <c r="A120" i="1" s="1"/>
  <c r="A121" i="1" s="1"/>
  <c r="A122" i="1" s="1"/>
  <c r="A111" i="1"/>
  <c r="A112" i="1" s="1"/>
  <c r="A113" i="1" s="1"/>
  <c r="A114" i="1" s="1"/>
  <c r="A115" i="1" s="1"/>
  <c r="A104" i="1"/>
  <c r="A105" i="1" s="1"/>
  <c r="A106" i="1" s="1"/>
  <c r="A107" i="1" s="1"/>
  <c r="A108" i="1" s="1"/>
  <c r="A97" i="1"/>
  <c r="A98" i="1" s="1"/>
  <c r="A99" i="1" s="1"/>
  <c r="A100" i="1" s="1"/>
  <c r="A101" i="1" s="1"/>
  <c r="D94" i="1"/>
  <c r="D93" i="1"/>
  <c r="D92" i="1"/>
  <c r="D91" i="1"/>
  <c r="D90" i="1"/>
  <c r="A90" i="1"/>
  <c r="A91" i="1" s="1"/>
  <c r="A92" i="1" s="1"/>
  <c r="A93" i="1" s="1"/>
  <c r="A94" i="1" s="1"/>
  <c r="D89" i="1"/>
  <c r="F83" i="1"/>
  <c r="F82" i="1"/>
  <c r="F81" i="1"/>
  <c r="F80" i="1"/>
  <c r="F79" i="1"/>
  <c r="F78" i="1"/>
  <c r="F77" i="1"/>
  <c r="F76" i="1"/>
  <c r="F75" i="1"/>
  <c r="F74" i="1"/>
  <c r="F73" i="1"/>
  <c r="F72" i="1"/>
  <c r="F71" i="1"/>
  <c r="F70" i="1"/>
  <c r="F69" i="1"/>
  <c r="F68" i="1"/>
  <c r="F67" i="1"/>
  <c r="F66" i="1"/>
  <c r="F65" i="1"/>
  <c r="F64" i="1"/>
  <c r="F63" i="1"/>
  <c r="F62" i="1"/>
  <c r="F61" i="1"/>
  <c r="F60" i="1"/>
  <c r="F59" i="1"/>
  <c r="F58" i="1"/>
  <c r="A58" i="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F57" i="1"/>
  <c r="F52" i="1"/>
  <c r="F51" i="1"/>
  <c r="F50" i="1"/>
  <c r="F49" i="1"/>
  <c r="A49" i="1"/>
  <c r="A50" i="1" s="1"/>
  <c r="A51" i="1" s="1"/>
  <c r="A52" i="1" s="1"/>
  <c r="F48" i="1"/>
  <c r="F47" i="1"/>
  <c r="F46" i="1"/>
  <c r="F45" i="1"/>
  <c r="F44" i="1"/>
  <c r="F43" i="1"/>
  <c r="F42" i="1"/>
  <c r="F41" i="1"/>
  <c r="F40" i="1"/>
  <c r="F39" i="1"/>
  <c r="F38" i="1"/>
  <c r="F37" i="1"/>
  <c r="F36" i="1"/>
  <c r="A36" i="1"/>
  <c r="A37" i="1" s="1"/>
  <c r="A38" i="1" s="1"/>
  <c r="A39" i="1" s="1"/>
  <c r="A40" i="1" s="1"/>
  <c r="A41" i="1" s="1"/>
  <c r="A42" i="1" s="1"/>
  <c r="A43" i="1" s="1"/>
  <c r="A44" i="1" s="1"/>
  <c r="A45" i="1" s="1"/>
  <c r="A46" i="1" s="1"/>
  <c r="A47" i="1" s="1"/>
  <c r="F35" i="1"/>
  <c r="F29" i="1"/>
  <c r="F28" i="1"/>
  <c r="F27" i="1"/>
  <c r="F26" i="1"/>
  <c r="F25" i="1"/>
  <c r="F24" i="1"/>
  <c r="F23" i="1"/>
  <c r="A23" i="1"/>
  <c r="A24" i="1" s="1"/>
  <c r="A25" i="1" s="1"/>
  <c r="A26" i="1" s="1"/>
  <c r="A27" i="1" s="1"/>
  <c r="A28" i="1" s="1"/>
  <c r="A29" i="1" s="1"/>
  <c r="F22" i="1"/>
  <c r="F17" i="1"/>
  <c r="F16" i="1"/>
  <c r="F15" i="1"/>
  <c r="F14" i="1"/>
  <c r="F13" i="1"/>
  <c r="F12" i="1"/>
  <c r="F11" i="1"/>
  <c r="F10" i="1"/>
  <c r="F9" i="1"/>
  <c r="A10" i="1"/>
  <c r="A11" i="1" s="1"/>
  <c r="A13" i="1" s="1"/>
  <c r="A14" i="1" s="1"/>
  <c r="A15" i="1" s="1"/>
  <c r="A16" i="1" s="1"/>
  <c r="A17" i="1" s="1"/>
  <c r="D130" i="1" l="1"/>
  <c r="F508" i="1"/>
  <c r="F479" i="1"/>
  <c r="F454" i="1"/>
  <c r="F438" i="1"/>
  <c r="F426" i="1"/>
  <c r="F400" i="1"/>
  <c r="D321" i="1"/>
  <c r="F372" i="1"/>
  <c r="F391" i="1"/>
  <c r="F412" i="1"/>
  <c r="G354" i="1"/>
  <c r="D237" i="1"/>
  <c r="D218" i="1"/>
  <c r="D178" i="1"/>
  <c r="D154" i="1"/>
  <c r="F53" i="1"/>
  <c r="F84" i="1"/>
  <c r="F30" i="1"/>
  <c r="F18" i="1"/>
  <c r="F511" i="1" l="1"/>
  <c r="G511" i="1" s="1"/>
  <c r="H511" i="1" s="1"/>
  <c r="I511" i="1" l="1"/>
</calcChain>
</file>

<file path=xl/sharedStrings.xml><?xml version="1.0" encoding="utf-8"?>
<sst xmlns="http://schemas.openxmlformats.org/spreadsheetml/2006/main" count="630" uniqueCount="293">
  <si>
    <t>Company Name:</t>
  </si>
  <si>
    <t xml:space="preserve"> </t>
  </si>
  <si>
    <t>COLOR OUTPUT - Small Format</t>
  </si>
  <si>
    <t>Prints (8.5" x 11") &lt; 500</t>
  </si>
  <si>
    <t>Per Impression</t>
  </si>
  <si>
    <t>Prints (8.5" x 11") &gt; 500</t>
  </si>
  <si>
    <t>Transparency (8.5" x 11")</t>
  </si>
  <si>
    <t>Prints (11" x 17") &lt; 500</t>
  </si>
  <si>
    <t>Prints (11" x 17") &gt; 500</t>
  </si>
  <si>
    <t>Print 12" x 18", 1-up</t>
  </si>
  <si>
    <t xml:space="preserve">Per Impression </t>
  </si>
  <si>
    <t>(11" x 17 Full Bleed or Image Area), 1-up</t>
  </si>
  <si>
    <t>90# Card Stock (8.5" x 11")</t>
  </si>
  <si>
    <t>90# Card Stock (11" x 17")</t>
  </si>
  <si>
    <t>COLOR OUTPUT - Large Format (Up to 58" width, Full Bleed)</t>
  </si>
  <si>
    <t>Presentation Bond (3 sq.' min.), 1 each</t>
  </si>
  <si>
    <t>Per Sq. Foot</t>
  </si>
  <si>
    <t>Presentation Bond (3 sq.' min.), 2-15</t>
  </si>
  <si>
    <t>Presentation Bond (3 sq.' min.), 16 or more</t>
  </si>
  <si>
    <t>Small-Format Color Scanning    -    Scan to Print (Up To 11"x17" Resolution Up To 1,200 d.p.i.)</t>
  </si>
  <si>
    <t>Per Scan</t>
  </si>
  <si>
    <t>Small-Format Color Scanning     -    Scan to File (Up To 11"x17" Resolution Up To 1,200 d.p.i.)</t>
  </si>
  <si>
    <t>Large-Format Color Scanning    -   Scan to Print (Over 11"x17" Resolution Up To 800 d.p.i.)</t>
  </si>
  <si>
    <t>Large-Format Color Scanning     -    Scan to File (Over 11"x17" Resolution Up To 800 d.p.i.)</t>
  </si>
  <si>
    <t xml:space="preserve">  </t>
  </si>
  <si>
    <t>Digital Media-Burn to CD-ROM  (640 MB)</t>
  </si>
  <si>
    <t>Per Disk</t>
  </si>
  <si>
    <t>30% recycled content (PCR)</t>
  </si>
  <si>
    <t>8.5"x11", 20# White Bond, 1-5</t>
  </si>
  <si>
    <t>8.5"x11", 20# White Bond, 6-20</t>
  </si>
  <si>
    <t>8.5"x11", 20# White Bond, 21-50</t>
  </si>
  <si>
    <t>8.5"x11", 20# White Bond, 51-100</t>
  </si>
  <si>
    <t>8.5"x11", 20# White Bond, 101-200</t>
  </si>
  <si>
    <t>8.5"x11", 20# White Bond, 201+</t>
  </si>
  <si>
    <t>8.5"x14", 20# White Bond, 1-5</t>
  </si>
  <si>
    <t>8.5"x14", 20# White Bond, 6-20</t>
  </si>
  <si>
    <t>8.5"x14", 20# White Bond, 21-50</t>
  </si>
  <si>
    <t>8.5"x14", 20# White Bond, 51-100</t>
  </si>
  <si>
    <t>8.5"x14", 20# White Bond, 101-200</t>
  </si>
  <si>
    <t>8.5"x14", 20# White Bond, 200+</t>
  </si>
  <si>
    <t>11"x17", 20# White Bond, 1-5</t>
  </si>
  <si>
    <t>11"x17", 20# White Bond, 6-20</t>
  </si>
  <si>
    <t>11"x17", 20# White Bond, 21-50</t>
  </si>
  <si>
    <t>11"x17", 20# White Bond, 51-100</t>
  </si>
  <si>
    <t>11"x17", 20# White Bond, 101-200</t>
  </si>
  <si>
    <t>11"x17", 20# White Bond, 200+</t>
  </si>
  <si>
    <t>BINDERY SERVICES</t>
  </si>
  <si>
    <t>19 Hole Punch Only</t>
  </si>
  <si>
    <t>3 Hole Punch</t>
  </si>
  <si>
    <t>Staple</t>
  </si>
  <si>
    <t>Staple Heavy Duty</t>
  </si>
  <si>
    <t>Unstaple &amp; Restaple Original</t>
  </si>
  <si>
    <t>Paperclip or Rubberband</t>
  </si>
  <si>
    <t>Per Set</t>
  </si>
  <si>
    <t>Padding</t>
  </si>
  <si>
    <t>Per Pad</t>
  </si>
  <si>
    <t>Hand Insert Sheets</t>
  </si>
  <si>
    <t>Hand Collate</t>
  </si>
  <si>
    <t>Folding (hand or machine)</t>
  </si>
  <si>
    <t>Per Sheet/Fold</t>
  </si>
  <si>
    <t>Scoring</t>
  </si>
  <si>
    <t>Per Score</t>
  </si>
  <si>
    <t>Collate/Fold/Staple/Trim</t>
  </si>
  <si>
    <t>Per Book</t>
  </si>
  <si>
    <t>Trimming</t>
  </si>
  <si>
    <t>Shrinkwrap</t>
  </si>
  <si>
    <t>LETTERHEAD (#1 BOND)</t>
  </si>
  <si>
    <t>MATCHING NO. 10 ENVELOPE
(For Letterhead)</t>
  </si>
  <si>
    <t>POST-PRESS SERVICES</t>
  </si>
  <si>
    <t>Folding:</t>
  </si>
  <si>
    <t>a) Set-up Per Fold</t>
  </si>
  <si>
    <t>Collating:</t>
  </si>
  <si>
    <t>a) Set-up Charge</t>
  </si>
  <si>
    <t>Numbering:</t>
  </si>
  <si>
    <t>Padding:</t>
  </si>
  <si>
    <t>Perforating:</t>
  </si>
  <si>
    <t>Die Cutting:</t>
  </si>
  <si>
    <t>Drilling:</t>
  </si>
  <si>
    <t>ADDITIONAL DIGITAL SERVICES</t>
  </si>
  <si>
    <t>Digital Media-Zip Disk</t>
  </si>
  <si>
    <t>Desktop Setup/Manipulation Time</t>
  </si>
  <si>
    <t>Per Hour</t>
  </si>
  <si>
    <t>File Conversion</t>
  </si>
  <si>
    <t>Each</t>
  </si>
  <si>
    <t>Overtime</t>
  </si>
  <si>
    <t>Rush</t>
  </si>
  <si>
    <t>Percent Above</t>
  </si>
  <si>
    <t>CAD - Plotting Up To 36" Width</t>
  </si>
  <si>
    <t>Bond/Vellum Plots (3 sq. ft. min.)</t>
  </si>
  <si>
    <t>plt File Format (or compatible)</t>
  </si>
  <si>
    <t>dwg File Format (or compatible)</t>
  </si>
  <si>
    <t>Mylar Plots</t>
  </si>
  <si>
    <t>Color Plots</t>
  </si>
  <si>
    <t>Additional Bond/Vellum Sets</t>
  </si>
  <si>
    <t>Presentation Bond Plots</t>
  </si>
  <si>
    <t>Black &amp; White Scanning (Up to 36" Wide) Resolution 200 or 400 d.p.i.</t>
  </si>
  <si>
    <t>8.5"x11", 21-50</t>
  </si>
  <si>
    <t>8.5"x11", 20# White Bond, 200+</t>
  </si>
  <si>
    <t>Black &amp; White Document Scanning</t>
  </si>
  <si>
    <t>Per Page</t>
  </si>
  <si>
    <t>B/W Transparencies, Clear Sticky Back 8.5"x11"</t>
  </si>
  <si>
    <t>Xerographic Tabs (1/2" Extension)</t>
  </si>
  <si>
    <t>Labor</t>
  </si>
  <si>
    <t>Overtime Labor</t>
  </si>
  <si>
    <t>Wrapping for Shipping (Addt'l Serv.)</t>
  </si>
  <si>
    <t>Per Box</t>
  </si>
  <si>
    <t>Pickup &amp; Delivery</t>
  </si>
  <si>
    <t>Per Trip</t>
  </si>
  <si>
    <t>8.5"X11", 1 ea.</t>
  </si>
  <si>
    <t>8.5"X11", 2-10</t>
  </si>
  <si>
    <t>8.5"X11", 11-50</t>
  </si>
  <si>
    <t>8.5"X11", 51-100</t>
  </si>
  <si>
    <t>8.5"X11", 101-500</t>
  </si>
  <si>
    <t>8.5"X11", 500+</t>
  </si>
  <si>
    <t>11"x17", 1 ea.</t>
  </si>
  <si>
    <t>11"x17", 2-10</t>
  </si>
  <si>
    <t>11"x17", 11-50</t>
  </si>
  <si>
    <t>11"x17", 51-100</t>
  </si>
  <si>
    <t>11"x17", 101-500</t>
  </si>
  <si>
    <t>11"x17", 500+</t>
  </si>
  <si>
    <t>12"x18", 1 ea.</t>
  </si>
  <si>
    <t>(11"x17" Full Bleed or Image Area), 1 ea.</t>
  </si>
  <si>
    <t>GENERAL BINDERY SERVICES</t>
  </si>
  <si>
    <t>Edge Binding (up to 100 sheets)</t>
  </si>
  <si>
    <t>Staple Binding (up to 100 sheets)</t>
  </si>
  <si>
    <t>Chipboard Binding (Chicago Screw)</t>
  </si>
  <si>
    <t xml:space="preserve">Folding  </t>
  </si>
  <si>
    <t>Stamping</t>
  </si>
  <si>
    <t xml:space="preserve">Per Sheet </t>
  </si>
  <si>
    <t>Typesetting</t>
  </si>
  <si>
    <t>Consultation</t>
  </si>
  <si>
    <t>Desktop Setup Time</t>
  </si>
  <si>
    <t>Additional Processing Time</t>
  </si>
  <si>
    <t>Desktop Publishing</t>
  </si>
  <si>
    <t>Photo Manipulation or Retouching</t>
  </si>
  <si>
    <t>Per Photo</t>
  </si>
  <si>
    <t>Drum Scanning</t>
  </si>
  <si>
    <t>Per Job</t>
  </si>
  <si>
    <t>LARGE FORMAT DUPLICATING (Oce 9800)</t>
  </si>
  <si>
    <t>Bond (First Set), 1-100</t>
  </si>
  <si>
    <t>Bond (First Set), 101-200</t>
  </si>
  <si>
    <t>Bond (First Set), 201-500</t>
  </si>
  <si>
    <t>Bond (First Set), 501+</t>
  </si>
  <si>
    <t>Presentation Bond (32#), 1-100</t>
  </si>
  <si>
    <t>Presentation Bond (32#), 101+</t>
  </si>
  <si>
    <t>Vellum, 1-100</t>
  </si>
  <si>
    <t>Vellum, 101+</t>
  </si>
  <si>
    <t>PRE-PRESS SERVICES</t>
  </si>
  <si>
    <t>GRAPHICS</t>
  </si>
  <si>
    <t>a) Illustration and Graphic Design, Per Hour:</t>
  </si>
  <si>
    <t>b) Consultation, Per Hour</t>
  </si>
  <si>
    <t>c) Calligraphy, Per Hour</t>
  </si>
  <si>
    <t>TYPESETTING, Per Hour</t>
  </si>
  <si>
    <t>PROOFREADING, Per Hour</t>
  </si>
  <si>
    <t>PASTE-UP, Per Hour</t>
  </si>
  <si>
    <t>PHOTOSTATS</t>
  </si>
  <si>
    <t>Lineshots, 6" x 12"</t>
  </si>
  <si>
    <t>Lineshots, 10" x 12"</t>
  </si>
  <si>
    <t>Lineshots, 12" x 18"</t>
  </si>
  <si>
    <t>Halftones, 6" x 12"</t>
  </si>
  <si>
    <t>Halftones, 10" x 12"</t>
  </si>
  <si>
    <t>Halftones, 12" x 18"</t>
  </si>
  <si>
    <t>Reversals, 6" x 12"</t>
  </si>
  <si>
    <t>Reversals, 10" x 12"</t>
  </si>
  <si>
    <t>Reversals, 12" x 18"</t>
  </si>
  <si>
    <t>Film Positive, 6" x 12"</t>
  </si>
  <si>
    <t>Film Positive, 10" x 12"</t>
  </si>
  <si>
    <t>Film Positive, 12" x 18"</t>
  </si>
  <si>
    <t>BUSINESS CARDS</t>
  </si>
  <si>
    <t>1 Color Ink</t>
  </si>
  <si>
    <t>One Sided, 250</t>
  </si>
  <si>
    <t>Box</t>
  </si>
  <si>
    <t>Double Sided, 250</t>
  </si>
  <si>
    <t>One sided, 500</t>
  </si>
  <si>
    <t>Double Sided, 500</t>
  </si>
  <si>
    <t>2 Color Ink</t>
  </si>
  <si>
    <t>3 Color Ink</t>
  </si>
  <si>
    <t>MISCELLANEOUS</t>
  </si>
  <si>
    <t>FOUR COLOR PROCESS, ONE SIDED</t>
  </si>
  <si>
    <t>Paper</t>
  </si>
  <si>
    <t>1-Sided</t>
  </si>
  <si>
    <t>20lb. Bond, 30% PCR,    8 1/2 x 11", 5,000</t>
  </si>
  <si>
    <t>70lb. Matte, 8 1/2 x 11", 10,000</t>
  </si>
  <si>
    <t>100lb. Gloss, 8 1/2 x 11", 20,000</t>
  </si>
  <si>
    <t>20lb. Bond, 30% PCR,    11 x 17", 5,000</t>
  </si>
  <si>
    <t>70lb. Matte, 11 x 17", 10,000</t>
  </si>
  <si>
    <t>100lb. Gloss, 11 x 17", 20,000</t>
  </si>
  <si>
    <t>FOUR COLOR PROCESS, TWO SIDED</t>
  </si>
  <si>
    <t>2-Sided</t>
  </si>
  <si>
    <t>SPECIALIZED FINISHING SERVICES</t>
  </si>
  <si>
    <t>Foam Core Mounting</t>
  </si>
  <si>
    <t>Per Sq. Ft.</t>
  </si>
  <si>
    <t>Laminating</t>
  </si>
  <si>
    <t>Per Sp. Ft.</t>
  </si>
  <si>
    <t>SUBSEQUENT YEARS PRICE INCREASES (DECREASES)</t>
  </si>
  <si>
    <r>
      <t>STANDARD DUPLICATING (Black &amp; White)</t>
    </r>
    <r>
      <rPr>
        <b/>
        <u/>
        <sz val="11"/>
        <color indexed="21"/>
        <rFont val="Calibri"/>
        <family val="2"/>
        <scheme val="minor"/>
      </rPr>
      <t xml:space="preserve"> </t>
    </r>
  </si>
  <si>
    <r>
      <t>One sided, (Online Ordering)</t>
    </r>
    <r>
      <rPr>
        <sz val="11"/>
        <color indexed="8"/>
        <rFont val="Calibri"/>
        <family val="2"/>
        <scheme val="minor"/>
      </rPr>
      <t xml:space="preserve"> 250</t>
    </r>
  </si>
  <si>
    <r>
      <t>One sided (Online Ordering)</t>
    </r>
    <r>
      <rPr>
        <sz val="11"/>
        <color indexed="8"/>
        <rFont val="Calibri"/>
        <family val="2"/>
        <scheme val="minor"/>
      </rPr>
      <t xml:space="preserve"> 500</t>
    </r>
  </si>
  <si>
    <t>Yearly Total</t>
  </si>
  <si>
    <t>Year 1</t>
  </si>
  <si>
    <t>Year 2</t>
  </si>
  <si>
    <t>Year 3</t>
  </si>
  <si>
    <t>RFQ No. 902542 Countywide Printing Services 
Bid Form</t>
  </si>
  <si>
    <t>Item No.</t>
  </si>
  <si>
    <t>Item Description</t>
  </si>
  <si>
    <t>Unit of Measure</t>
  </si>
  <si>
    <t xml:space="preserve">Year 1
Unit Cost </t>
  </si>
  <si>
    <t>Year 1
Extended Cost</t>
  </si>
  <si>
    <t>3 Years
Grand Total</t>
  </si>
  <si>
    <t>Estimated 
Annual Quantity</t>
  </si>
  <si>
    <r>
      <t xml:space="preserve">Please state your not-to-exceed price increase or (decrease) baesd on Year 1, if any, for </t>
    </r>
    <r>
      <rPr>
        <b/>
        <sz val="11"/>
        <color indexed="8"/>
        <rFont val="Calibri"/>
        <family val="2"/>
        <scheme val="minor"/>
      </rPr>
      <t>Year 2</t>
    </r>
    <r>
      <rPr>
        <sz val="11"/>
        <color indexed="8"/>
        <rFont val="Calibri"/>
        <family val="2"/>
        <scheme val="minor"/>
      </rPr>
      <t>. Please express as a percentage.</t>
    </r>
  </si>
  <si>
    <r>
      <t xml:space="preserve">Please state your not-to-exceed price increase or (decrease) based on Year 2, if any, for </t>
    </r>
    <r>
      <rPr>
        <b/>
        <sz val="11"/>
        <color indexed="8"/>
        <rFont val="Calibri"/>
        <family val="2"/>
        <scheme val="minor"/>
      </rPr>
      <t>Year 3</t>
    </r>
    <r>
      <rPr>
        <sz val="11"/>
        <color indexed="8"/>
        <rFont val="Calibri"/>
        <family val="2"/>
        <scheme val="minor"/>
      </rPr>
      <t>. Please express as a percentage.</t>
    </r>
  </si>
  <si>
    <t>Subtotal:</t>
  </si>
  <si>
    <t>NCR (CARBONLESS) SETS – BLACK – 30% Recycled Content (PCR)</t>
  </si>
  <si>
    <t>STANDARD DUPLICATING (Black &amp; White) 
30% recycled content (PCR)</t>
  </si>
  <si>
    <t>Estimated Annual Quantity</t>
  </si>
  <si>
    <t>20 POUND BOND – 30% Recycled Content (PCR)</t>
  </si>
  <si>
    <t xml:space="preserve">
8.5 x 11", Black Ink, 1-Sided</t>
  </si>
  <si>
    <t>8.5 x 11", Black Ink, 2-Sided</t>
  </si>
  <si>
    <t>8.5 x 14", Black Ink, 1-Sided</t>
  </si>
  <si>
    <t>8.5 x 14", Black Ink, 2-Sided</t>
  </si>
  <si>
    <t>11x17", Black Ink, 1-Sided</t>
  </si>
  <si>
    <t>11x17", Black Ink, 2-Sided</t>
  </si>
  <si>
    <t>ENVELOPES - 30% Recycled Content (PCR)</t>
  </si>
  <si>
    <t>No. 9 Black, 24 lb.</t>
  </si>
  <si>
    <t>No. 9 Color, 24 lb.</t>
  </si>
  <si>
    <t>No. 10 Black, 24 lb.</t>
  </si>
  <si>
    <t>No. 10 Color, 24 lb.</t>
  </si>
  <si>
    <t>ENVELOPES (Windowed) - 30% Recycled Content (PCR)</t>
  </si>
  <si>
    <t xml:space="preserve">No. 9 Black, 24 lb. </t>
  </si>
  <si>
    <t>Black Ink, 20 Lb.</t>
  </si>
  <si>
    <t>Black Ink, 24 Lb.</t>
  </si>
  <si>
    <t>One-Color Ink, 20 lb.</t>
  </si>
  <si>
    <t>One-Color Ink, 24 lb.</t>
  </si>
  <si>
    <t>Two-Color Ink, 20 lb.</t>
  </si>
  <si>
    <t>Two-Color Ink, 24 lb.</t>
  </si>
  <si>
    <t>Black Ink, 24 lb.</t>
  </si>
  <si>
    <t>Color Ink, 24 lb.</t>
  </si>
  <si>
    <t>Black &amp; Color Ink, 24 lb.</t>
  </si>
  <si>
    <t>8 1/2" x 11", One-Sided, 2-Part</t>
  </si>
  <si>
    <t>8 1/2" x 11", One-Sided, 3-Part</t>
  </si>
  <si>
    <t>8 1/2" x 11", One-Sided, 4-Part</t>
  </si>
  <si>
    <t>8 1/2" x 11", One-Sided, 5-Part</t>
  </si>
  <si>
    <t>8 1/2" x 11", Two-Sided, 2-Part</t>
  </si>
  <si>
    <t>8 1/2" x 11", Two-Sided, 3-Part</t>
  </si>
  <si>
    <t>8 1/2" x 11", Two-Sided, 4-Part</t>
  </si>
  <si>
    <t>8 1/2" x 11", Two-Sided, 5-Part</t>
  </si>
  <si>
    <t>COLOR LASER COPIES
30% recycled content (PCR)</t>
  </si>
  <si>
    <t>8 1/2 x 14", One-Sided, 2-Part</t>
  </si>
  <si>
    <t>8 1/2 x 14", One-Sided, 3-Part</t>
  </si>
  <si>
    <t>8 1/2 x 14", One-Sided, 4-Part</t>
  </si>
  <si>
    <t>8 1/2 x 14", One-Sided, 5-Part</t>
  </si>
  <si>
    <t>8 1/2 X 14", Two-Sided, 2-Part</t>
  </si>
  <si>
    <t>8 1/2 X 14", Two-Sided, 3-Part</t>
  </si>
  <si>
    <t>8 1/2 X 14", Two-Sided, 4-Part</t>
  </si>
  <si>
    <t>8 1/2 X 14", Two-Sided, 5-Part</t>
  </si>
  <si>
    <t>Per Sheet</t>
  </si>
  <si>
    <t>Per 100 Sheets</t>
  </si>
  <si>
    <t>Each File</t>
  </si>
  <si>
    <t>Per Tab</t>
  </si>
  <si>
    <t>Per File</t>
  </si>
  <si>
    <t>Type Spacing</t>
  </si>
  <si>
    <t>Per Plate</t>
  </si>
  <si>
    <t>Per Color</t>
  </si>
  <si>
    <t>Per Order</t>
  </si>
  <si>
    <t xml:space="preserve">Minimum Quantity Per Item </t>
  </si>
  <si>
    <t>b) Per Folding</t>
  </si>
  <si>
    <t>b) Per Collating</t>
  </si>
  <si>
    <t>Per Number, Per Impression</t>
  </si>
  <si>
    <t>Per Cutting</t>
  </si>
  <si>
    <t>Cutting: for each 500 sheets of book-weight stock or 250 sheets of cover stock.</t>
  </si>
  <si>
    <t>Per Perforating</t>
  </si>
  <si>
    <t>Per Die Cutting</t>
  </si>
  <si>
    <t>Per Drilling</t>
  </si>
  <si>
    <t xml:space="preserve">Comb Binding 1" Width  </t>
  </si>
  <si>
    <t xml:space="preserve">Comb Binding 2" Width  </t>
  </si>
  <si>
    <t xml:space="preserve">Comb Binding 3 Width </t>
  </si>
  <si>
    <t xml:space="preserve">Wire-O-Binding 1" Width </t>
  </si>
  <si>
    <t xml:space="preserve">Spiral Binding 1" Width </t>
  </si>
  <si>
    <t xml:space="preserve">Velo Binding 1" Width </t>
  </si>
  <si>
    <t xml:space="preserve">Velo Binding 2" Width </t>
  </si>
  <si>
    <t xml:space="preserve">Velo Binding 3" Width </t>
  </si>
  <si>
    <t xml:space="preserve">Tape Binding 1" Width </t>
  </si>
  <si>
    <t xml:space="preserve">Coil Binding 1/2" Width </t>
  </si>
  <si>
    <t xml:space="preserve">Coil Binding 1" Width </t>
  </si>
  <si>
    <t xml:space="preserve">Coil Binding 2" Width </t>
  </si>
  <si>
    <t xml:space="preserve">Coil Binding 3" Width </t>
  </si>
  <si>
    <t>Each Book</t>
  </si>
  <si>
    <t xml:space="preserve">Color Ink: 
Additional cost per color ink </t>
  </si>
  <si>
    <t>Instructions: 
COST MUST BE SUBMITTED AS REQUESTED ON THIS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RFQ.  
Quantities listed on the Bid Form are for estimates only; they are not to be construed as a commitment of the County to purchase that quantity.  No minimum or maximum is guaranteed or implied. The cost quoted will be the price of the items identified, regardless of the quantity purchased.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</si>
  <si>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1,000 Second Sheets</t>
  </si>
  <si>
    <t>Please complete the cells highlighted in yellow and orange colors.</t>
  </si>
  <si>
    <t>Metal Plates:              
Additional cost per 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</si>
</sst>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1"/>
      <color theme="1"/>
      <name val="Calibri"/>
      <family val="2"/>
      <scheme val="minor"/>
    </font>
    <font>
      <b/>
      <sz val="11"/>
      <color theme="1"/>
      <name val="Calibri"/>
      <family val="2"/>
      <scheme val="minor"/>
    </font>
    <font>
      <sz val="8"/>
      <color theme="1"/>
      <name val="Calibri"/>
      <family val="2"/>
      <scheme val="minor"/>
    </font>
    <font>
      <b/>
      <sz val="11"/>
      <color rgb="FFFF0000"/>
      <name val="Calibri"/>
      <family val="2"/>
      <scheme val="minor"/>
    </font>
    <font>
      <b/>
      <sz val="12"/>
      <color theme="1"/>
      <name val="Calibri"/>
      <family val="2"/>
      <scheme val="minor"/>
    </font>
    <font>
      <b/>
      <sz val="18"/>
      <color theme="1"/>
      <name val="Calibri"/>
      <family val="2"/>
      <scheme val="minor"/>
    </font>
    <font>
      <b/>
      <u/>
      <sz val="11"/>
      <color indexed="21"/>
      <name val="Calibri"/>
      <family val="2"/>
      <scheme val="minor"/>
    </font>
    <font>
      <b/>
      <sz val="11"/>
      <color indexed="8"/>
      <name val="Calibri"/>
      <family val="2"/>
      <scheme val="minor"/>
    </font>
    <font>
      <sz val="11"/>
      <color indexed="8"/>
      <name val="Calibri"/>
      <family val="2"/>
      <scheme val="minor"/>
    </font>
    <font>
      <b/>
      <sz val="11"/>
      <name val="Calibri"/>
      <family val="2"/>
      <scheme val="minor"/>
    </font>
    <font>
      <sz val="11"/>
      <name val="Calibri"/>
      <family val="2"/>
      <scheme val="minor"/>
    </font>
    <font>
      <sz val="11"/>
      <color rgb="FFFF0000"/>
      <name val="Calibri"/>
      <family val="2"/>
      <scheme val="minor"/>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5" tint="0.59999389629810485"/>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bottom style="medium">
        <color indexed="64"/>
      </bottom>
      <diagonal/>
    </border>
    <border>
      <left/>
      <right style="medium">
        <color indexed="64"/>
      </right>
      <top/>
      <bottom style="double">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thick">
        <color indexed="64"/>
      </top>
      <bottom style="medium">
        <color indexed="64"/>
      </bottom>
      <diagonal/>
    </border>
    <border>
      <left/>
      <right style="medium">
        <color indexed="64"/>
      </right>
      <top/>
      <bottom style="thick">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ck">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ck">
        <color indexed="64"/>
      </right>
      <top/>
      <bottom style="thick">
        <color indexed="64"/>
      </bottom>
      <diagonal/>
    </border>
    <border>
      <left/>
      <right/>
      <top/>
      <bottom style="thick">
        <color indexed="64"/>
      </bottom>
      <diagonal/>
    </border>
    <border>
      <left style="medium">
        <color indexed="64"/>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s>
  <cellStyleXfs count="1">
    <xf numFmtId="0" fontId="0" fillId="0" borderId="0"/>
  </cellStyleXfs>
  <cellXfs count="248">
    <xf numFmtId="0" fontId="0" fillId="0" borderId="0" xfId="0"/>
    <xf numFmtId="164" fontId="0" fillId="2" borderId="7" xfId="0" applyNumberFormat="1"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164" fontId="0" fillId="2" borderId="1" xfId="0" applyNumberFormat="1" applyFill="1" applyBorder="1" applyAlignment="1" applyProtection="1">
      <alignment vertical="center" wrapText="1"/>
      <protection locked="0"/>
    </xf>
    <xf numFmtId="10" fontId="0" fillId="2" borderId="1" xfId="0" applyNumberFormat="1" applyFill="1" applyBorder="1" applyAlignment="1" applyProtection="1">
      <alignment horizontal="center" vertical="center" wrapText="1"/>
      <protection locked="0"/>
    </xf>
    <xf numFmtId="164" fontId="0" fillId="2" borderId="0" xfId="0" applyNumberFormat="1" applyFill="1" applyAlignment="1" applyProtection="1">
      <alignment horizontal="center" vertical="center" wrapText="1"/>
      <protection locked="0"/>
    </xf>
    <xf numFmtId="164" fontId="0" fillId="2" borderId="4" xfId="0" applyNumberFormat="1" applyFill="1" applyBorder="1" applyAlignment="1" applyProtection="1">
      <alignment horizontal="center" vertical="center" wrapText="1"/>
      <protection locked="0"/>
    </xf>
    <xf numFmtId="10" fontId="0" fillId="2" borderId="6" xfId="0" applyNumberFormat="1" applyFill="1" applyBorder="1" applyAlignment="1" applyProtection="1">
      <alignment horizontal="center" vertical="center" wrapText="1"/>
      <protection locked="0"/>
    </xf>
    <xf numFmtId="164" fontId="0" fillId="2" borderId="32" xfId="0" applyNumberFormat="1" applyFill="1" applyBorder="1" applyAlignment="1" applyProtection="1">
      <alignment horizontal="center" vertical="center" wrapText="1"/>
      <protection locked="0"/>
    </xf>
    <xf numFmtId="164" fontId="0" fillId="2" borderId="8" xfId="0" applyNumberFormat="1" applyFill="1" applyBorder="1" applyAlignment="1" applyProtection="1">
      <alignment horizontal="center" vertical="center" wrapText="1"/>
      <protection locked="0"/>
    </xf>
    <xf numFmtId="164" fontId="10" fillId="2" borderId="7" xfId="0" applyNumberFormat="1" applyFont="1" applyFill="1" applyBorder="1" applyAlignment="1" applyProtection="1">
      <alignment horizontal="center" vertical="center" wrapText="1"/>
      <protection locked="0"/>
    </xf>
    <xf numFmtId="164" fontId="11"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16"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164" fontId="0" fillId="0" borderId="0" xfId="0" applyNumberFormat="1" applyAlignment="1" applyProtection="1">
      <alignment wrapText="1"/>
      <protection locked="0"/>
    </xf>
    <xf numFmtId="0" fontId="0" fillId="0" borderId="0" xfId="0" applyAlignment="1" applyProtection="1">
      <alignment vertical="center" wrapText="1"/>
      <protection locked="0"/>
    </xf>
    <xf numFmtId="164" fontId="1" fillId="0" borderId="0" xfId="0" applyNumberFormat="1" applyFont="1" applyAlignment="1" applyProtection="1">
      <alignment horizontal="center" vertical="center" wrapText="1"/>
      <protection locked="0"/>
    </xf>
    <xf numFmtId="164" fontId="1" fillId="0" borderId="0" xfId="0" applyNumberFormat="1" applyFont="1" applyAlignment="1" applyProtection="1">
      <alignment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164" fontId="0" fillId="0" borderId="0" xfId="0" applyNumberFormat="1" applyAlignment="1" applyProtection="1">
      <alignment vertical="center" wrapText="1"/>
      <protection locked="0"/>
    </xf>
    <xf numFmtId="4" fontId="0" fillId="0" borderId="0" xfId="0" applyNumberFormat="1" applyAlignment="1" applyProtection="1">
      <alignment wrapText="1"/>
      <protection locked="0"/>
    </xf>
    <xf numFmtId="3" fontId="0" fillId="0" borderId="0" xfId="0" applyNumberFormat="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3" fontId="0" fillId="0" borderId="18" xfId="0" applyNumberFormat="1" applyBorder="1" applyAlignment="1" applyProtection="1">
      <alignment horizontal="center" vertical="center" wrapText="1"/>
      <protection locked="0"/>
    </xf>
    <xf numFmtId="3" fontId="0" fillId="0" borderId="7" xfId="0" applyNumberFormat="1" applyBorder="1" applyAlignment="1" applyProtection="1">
      <alignment horizontal="center" vertical="center" wrapText="1"/>
      <protection locked="0"/>
    </xf>
    <xf numFmtId="164" fontId="0" fillId="0" borderId="7" xfId="0" applyNumberFormat="1" applyBorder="1" applyAlignment="1" applyProtection="1">
      <alignment horizontal="center" vertical="center" wrapText="1"/>
      <protection locked="0"/>
    </xf>
    <xf numFmtId="164" fontId="0" fillId="0" borderId="7" xfId="0" applyNumberForma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164" fontId="0" fillId="0" borderId="19" xfId="0" applyNumberFormat="1" applyBorder="1" applyAlignment="1" applyProtection="1">
      <alignment vertical="center" wrapText="1"/>
      <protection locked="0"/>
    </xf>
    <xf numFmtId="0" fontId="0" fillId="0" borderId="0" xfId="0" applyAlignment="1" applyProtection="1">
      <alignment horizontal="right" vertical="center" wrapText="1"/>
      <protection locked="0"/>
    </xf>
    <xf numFmtId="0" fontId="3" fillId="0" borderId="0" xfId="0" applyFont="1" applyAlignment="1" applyProtection="1">
      <alignment wrapText="1"/>
      <protection locked="0"/>
    </xf>
    <xf numFmtId="0" fontId="0" fillId="7" borderId="1" xfId="0" applyFill="1" applyBorder="1" applyAlignment="1" applyProtection="1">
      <alignment vertical="center" wrapText="1"/>
      <protection locked="0"/>
    </xf>
    <xf numFmtId="0" fontId="11" fillId="0" borderId="0" xfId="0" applyFont="1" applyAlignment="1" applyProtection="1">
      <alignment vertical="top" wrapText="1"/>
      <protection locked="0"/>
    </xf>
    <xf numFmtId="0" fontId="0" fillId="0" borderId="19" xfId="0" applyBorder="1" applyAlignment="1" applyProtection="1">
      <alignment horizontal="center" vertical="center" wrapText="1"/>
      <protection locked="0"/>
    </xf>
    <xf numFmtId="164" fontId="1" fillId="0" borderId="0" xfId="0" applyNumberFormat="1" applyFont="1" applyAlignment="1" applyProtection="1">
      <alignment vertical="center" wrapText="1"/>
      <protection locked="0"/>
    </xf>
    <xf numFmtId="0" fontId="0" fillId="0" borderId="7" xfId="0" applyBorder="1" applyAlignment="1" applyProtection="1">
      <alignment wrapText="1"/>
      <protection locked="0"/>
    </xf>
    <xf numFmtId="0" fontId="1" fillId="0" borderId="0" xfId="0" applyFont="1" applyAlignment="1" applyProtection="1">
      <alignment wrapText="1"/>
      <protection locked="0"/>
    </xf>
    <xf numFmtId="0" fontId="11" fillId="0" borderId="0" xfId="0" applyFont="1" applyAlignment="1" applyProtection="1">
      <alignment wrapText="1"/>
      <protection locked="0"/>
    </xf>
    <xf numFmtId="0" fontId="0" fillId="0" borderId="23" xfId="0" applyBorder="1" applyAlignment="1" applyProtection="1">
      <alignment horizontal="left" vertical="center" wrapText="1"/>
      <protection locked="0"/>
    </xf>
    <xf numFmtId="0" fontId="11" fillId="0" borderId="0" xfId="0" applyFont="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0" xfId="0" applyFont="1" applyAlignment="1" applyProtection="1">
      <alignment horizontal="right" vertical="center" wrapText="1"/>
      <protection locked="0"/>
    </xf>
    <xf numFmtId="164" fontId="11" fillId="0" borderId="0" xfId="0" applyNumberFormat="1" applyFont="1" applyAlignment="1" applyProtection="1">
      <alignment wrapText="1"/>
      <protection locked="0"/>
    </xf>
    <xf numFmtId="0" fontId="0" fillId="0" borderId="32" xfId="0" applyBorder="1" applyAlignment="1" applyProtection="1">
      <alignment horizontal="center" vertical="center" wrapText="1"/>
      <protection locked="0"/>
    </xf>
    <xf numFmtId="164" fontId="1" fillId="0" borderId="0" xfId="0" applyNumberFormat="1" applyFont="1" applyAlignment="1" applyProtection="1">
      <alignment horizontal="right" vertical="center" wrapText="1"/>
      <protection locked="0"/>
    </xf>
    <xf numFmtId="164" fontId="0" fillId="0" borderId="0" xfId="0" applyNumberFormat="1" applyAlignment="1" applyProtection="1">
      <alignment horizontal="center" wrapText="1"/>
      <protection locked="0"/>
    </xf>
    <xf numFmtId="0" fontId="0" fillId="0" borderId="0" xfId="0" applyAlignment="1" applyProtection="1">
      <alignment horizontal="right" wrapText="1"/>
      <protection locked="0"/>
    </xf>
    <xf numFmtId="0" fontId="2" fillId="0" borderId="0" xfId="0" applyFont="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wrapText="1"/>
    </xf>
    <xf numFmtId="0" fontId="1" fillId="0" borderId="6" xfId="0"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1" xfId="0" applyBorder="1" applyAlignment="1">
      <alignment vertical="center" wrapText="1"/>
    </xf>
    <xf numFmtId="0" fontId="0" fillId="0" borderId="8" xfId="0" applyBorder="1" applyAlignment="1">
      <alignment horizontal="center" vertical="center" wrapText="1"/>
    </xf>
    <xf numFmtId="164" fontId="0" fillId="0" borderId="6" xfId="0" applyNumberFormat="1" applyBorder="1" applyAlignment="1">
      <alignment wrapText="1"/>
    </xf>
    <xf numFmtId="164" fontId="0" fillId="0" borderId="20" xfId="0" applyNumberFormat="1" applyBorder="1" applyAlignment="1">
      <alignment wrapText="1"/>
    </xf>
    <xf numFmtId="164" fontId="0" fillId="0" borderId="1" xfId="0" applyNumberFormat="1" applyBorder="1" applyAlignment="1">
      <alignment wrapText="1"/>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wrapText="1"/>
    </xf>
    <xf numFmtId="0" fontId="1" fillId="0" borderId="1" xfId="0" applyFont="1" applyBorder="1" applyAlignment="1">
      <alignment horizontal="center" wrapText="1"/>
    </xf>
    <xf numFmtId="0" fontId="0" fillId="0" borderId="6" xfId="0" applyBorder="1" applyAlignment="1">
      <alignment horizontal="center" vertical="center" wrapText="1"/>
    </xf>
    <xf numFmtId="0" fontId="0" fillId="0" borderId="10" xfId="0" applyBorder="1" applyAlignment="1">
      <alignment vertical="center" wrapText="1"/>
    </xf>
    <xf numFmtId="164" fontId="0" fillId="0" borderId="8" xfId="0" applyNumberFormat="1" applyBorder="1" applyAlignment="1">
      <alignment wrapText="1"/>
    </xf>
    <xf numFmtId="0" fontId="0" fillId="0" borderId="3" xfId="0" applyBorder="1" applyAlignment="1">
      <alignment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7" xfId="0" applyBorder="1" applyAlignment="1">
      <alignment vertical="center" wrapText="1"/>
    </xf>
    <xf numFmtId="0" fontId="0" fillId="0" borderId="9" xfId="0" applyBorder="1" applyAlignment="1">
      <alignment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164" fontId="1" fillId="0" borderId="2" xfId="0" applyNumberFormat="1" applyFont="1" applyBorder="1" applyAlignment="1">
      <alignment wrapText="1"/>
    </xf>
    <xf numFmtId="0" fontId="1" fillId="0" borderId="2" xfId="0" applyFont="1" applyBorder="1" applyAlignment="1">
      <alignment horizontal="center" vertical="center" wrapText="1"/>
    </xf>
    <xf numFmtId="0" fontId="0" fillId="0" borderId="5" xfId="0" applyBorder="1" applyAlignment="1">
      <alignment horizontal="center" wrapText="1"/>
    </xf>
    <xf numFmtId="0" fontId="10" fillId="0" borderId="5" xfId="0" applyFont="1" applyBorder="1" applyAlignment="1">
      <alignment vertical="center" wrapText="1"/>
    </xf>
    <xf numFmtId="0" fontId="0" fillId="0" borderId="9" xfId="0" applyBorder="1" applyAlignment="1">
      <alignment horizontal="center" wrapText="1"/>
    </xf>
    <xf numFmtId="0" fontId="0" fillId="0" borderId="2" xfId="0" applyBorder="1" applyAlignment="1">
      <alignment horizontal="center" wrapText="1"/>
    </xf>
    <xf numFmtId="0" fontId="10" fillId="0" borderId="2" xfId="0" applyFont="1" applyBorder="1" applyAlignment="1">
      <alignment vertical="center" wrapText="1"/>
    </xf>
    <xf numFmtId="3" fontId="0" fillId="0" borderId="2" xfId="0" applyNumberFormat="1" applyBorder="1" applyAlignment="1">
      <alignment horizontal="center" vertical="center" wrapText="1"/>
    </xf>
    <xf numFmtId="164" fontId="0" fillId="0" borderId="1" xfId="0" applyNumberFormat="1" applyBorder="1" applyAlignment="1">
      <alignment vertical="center" wrapText="1"/>
    </xf>
    <xf numFmtId="164" fontId="0" fillId="0" borderId="1" xfId="0" applyNumberFormat="1" applyBorder="1" applyAlignment="1">
      <alignment horizontal="right" vertical="center" wrapText="1"/>
    </xf>
    <xf numFmtId="164" fontId="1" fillId="0" borderId="2" xfId="0" applyNumberFormat="1" applyFont="1" applyBorder="1" applyAlignment="1">
      <alignment vertical="center" wrapText="1"/>
    </xf>
    <xf numFmtId="0" fontId="10" fillId="0" borderId="4" xfId="0" applyFont="1" applyBorder="1" applyAlignment="1">
      <alignment horizontal="center" vertical="center" wrapText="1"/>
    </xf>
    <xf numFmtId="0" fontId="0" fillId="0" borderId="2" xfId="0" applyBorder="1" applyAlignment="1">
      <alignment horizontal="center" vertical="center" wrapText="1"/>
    </xf>
    <xf numFmtId="0" fontId="9" fillId="0" borderId="2" xfId="0" applyFont="1" applyBorder="1" applyAlignment="1">
      <alignment horizontal="center" vertical="center" wrapText="1"/>
    </xf>
    <xf numFmtId="164" fontId="1" fillId="0" borderId="1" xfId="0" applyNumberFormat="1" applyFont="1" applyBorder="1" applyAlignment="1">
      <alignment vertical="center" wrapText="1"/>
    </xf>
    <xf numFmtId="164" fontId="0" fillId="0" borderId="0" xfId="0" applyNumberFormat="1" applyAlignment="1">
      <alignment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1" fillId="0" borderId="5" xfId="0" applyFont="1" applyBorder="1" applyAlignment="1">
      <alignment horizontal="center" wrapText="1"/>
    </xf>
    <xf numFmtId="0" fontId="0" fillId="0" borderId="32" xfId="0" applyBorder="1" applyAlignment="1">
      <alignment vertical="center" wrapText="1"/>
    </xf>
    <xf numFmtId="0" fontId="0" fillId="0" borderId="1" xfId="0" applyBorder="1" applyAlignment="1">
      <alignment horizontal="left" vertical="center" wrapText="1"/>
    </xf>
    <xf numFmtId="0" fontId="0" fillId="0" borderId="16" xfId="0" applyBorder="1" applyAlignment="1">
      <alignment vertical="center" wrapText="1"/>
    </xf>
    <xf numFmtId="0" fontId="0" fillId="0" borderId="6" xfId="0" applyBorder="1" applyAlignment="1">
      <alignment horizontal="left" vertical="center" wrapText="1"/>
    </xf>
    <xf numFmtId="0" fontId="0" fillId="0" borderId="0" xfId="0" applyAlignment="1">
      <alignment vertical="center" wrapText="1"/>
    </xf>
    <xf numFmtId="0" fontId="0" fillId="0" borderId="20" xfId="0" applyBorder="1" applyAlignment="1">
      <alignment horizontal="left" vertical="center" wrapText="1"/>
    </xf>
    <xf numFmtId="0" fontId="0" fillId="0" borderId="4" xfId="0" applyBorder="1" applyAlignment="1">
      <alignment vertical="center" wrapText="1"/>
    </xf>
    <xf numFmtId="0" fontId="0" fillId="0" borderId="7" xfId="0" applyBorder="1" applyAlignment="1">
      <alignment vertical="center" wrapText="1"/>
    </xf>
    <xf numFmtId="0" fontId="10" fillId="0" borderId="1" xfId="0" applyFont="1" applyBorder="1" applyAlignment="1">
      <alignment horizontal="left" vertical="center" wrapText="1"/>
    </xf>
    <xf numFmtId="4" fontId="0" fillId="0" borderId="1" xfId="0" applyNumberFormat="1" applyBorder="1" applyAlignment="1">
      <alignment horizontal="left" wrapText="1"/>
    </xf>
    <xf numFmtId="0" fontId="0" fillId="0" borderId="0" xfId="0" applyAlignment="1">
      <alignment horizontal="left" vertical="center" wrapText="1"/>
    </xf>
    <xf numFmtId="0" fontId="0" fillId="0" borderId="0" xfId="0" applyAlignment="1">
      <alignment horizontal="center" vertical="center" wrapText="1"/>
    </xf>
    <xf numFmtId="4" fontId="1" fillId="0" borderId="1" xfId="0" applyNumberFormat="1" applyFont="1" applyBorder="1" applyAlignment="1">
      <alignment horizontal="left" wrapText="1"/>
    </xf>
    <xf numFmtId="0" fontId="0" fillId="0" borderId="0" xfId="0" applyAlignment="1">
      <alignment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0" fillId="0" borderId="22" xfId="0" applyBorder="1" applyAlignment="1">
      <alignment vertical="center" wrapText="1"/>
    </xf>
    <xf numFmtId="164" fontId="10" fillId="0" borderId="1" xfId="0" applyNumberFormat="1" applyFont="1" applyBorder="1" applyAlignment="1">
      <alignment wrapText="1"/>
    </xf>
    <xf numFmtId="0" fontId="1" fillId="0" borderId="33" xfId="0" applyFont="1" applyBorder="1" applyAlignment="1">
      <alignment horizontal="center" vertical="center" wrapText="1"/>
    </xf>
    <xf numFmtId="0" fontId="0" fillId="0" borderId="21" xfId="0" applyBorder="1" applyAlignment="1">
      <alignment vertical="center" wrapText="1"/>
    </xf>
    <xf numFmtId="3" fontId="0" fillId="0" borderId="5" xfId="0" applyNumberFormat="1" applyBorder="1" applyAlignment="1">
      <alignment horizontal="center" vertical="center" wrapText="1"/>
    </xf>
    <xf numFmtId="3" fontId="0" fillId="0" borderId="9" xfId="0" applyNumberFormat="1" applyBorder="1" applyAlignment="1">
      <alignment horizontal="center" vertical="center" wrapText="1"/>
    </xf>
    <xf numFmtId="0" fontId="1" fillId="0" borderId="34" xfId="0" applyFont="1" applyBorder="1" applyAlignment="1">
      <alignment horizontal="center" vertical="center" wrapText="1"/>
    </xf>
    <xf numFmtId="0" fontId="0" fillId="0" borderId="10" xfId="0" applyBorder="1" applyAlignment="1">
      <alignment horizontal="center" vertical="center" wrapText="1"/>
    </xf>
    <xf numFmtId="0" fontId="1" fillId="0" borderId="9"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23" xfId="0" applyBorder="1" applyAlignment="1">
      <alignment vertical="center" wrapText="1"/>
    </xf>
    <xf numFmtId="0" fontId="0" fillId="0" borderId="24" xfId="0" applyBorder="1" applyAlignment="1">
      <alignment horizontal="center" vertical="center" wrapText="1"/>
    </xf>
    <xf numFmtId="0" fontId="10" fillId="0" borderId="35" xfId="0" applyFont="1" applyBorder="1" applyAlignment="1">
      <alignment vertical="center" wrapText="1"/>
    </xf>
    <xf numFmtId="0" fontId="0" fillId="0" borderId="36" xfId="0" applyBorder="1" applyAlignment="1">
      <alignment horizontal="center" vertical="center" wrapText="1"/>
    </xf>
    <xf numFmtId="0" fontId="0" fillId="0" borderId="29" xfId="0" applyBorder="1" applyAlignment="1">
      <alignment vertical="center" wrapText="1"/>
    </xf>
    <xf numFmtId="0" fontId="0" fillId="0" borderId="25" xfId="0" applyBorder="1" applyAlignment="1">
      <alignment horizontal="center" vertical="center" wrapText="1"/>
    </xf>
    <xf numFmtId="164" fontId="0" fillId="0" borderId="10" xfId="0" applyNumberFormat="1" applyBorder="1" applyAlignment="1">
      <alignment wrapText="1"/>
    </xf>
    <xf numFmtId="0" fontId="1" fillId="0" borderId="30"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23" xfId="0" applyBorder="1" applyAlignment="1">
      <alignment horizontal="left" vertical="center" wrapText="1"/>
    </xf>
    <xf numFmtId="0" fontId="10" fillId="0" borderId="24"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3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28" xfId="0" applyFont="1" applyBorder="1" applyAlignment="1">
      <alignment horizontal="center" vertical="center" wrapText="1"/>
    </xf>
    <xf numFmtId="0" fontId="0" fillId="0" borderId="23" xfId="0" applyBorder="1" applyAlignment="1">
      <alignment horizontal="center" vertical="center" wrapText="1"/>
    </xf>
    <xf numFmtId="0" fontId="0" fillId="0" borderId="29" xfId="0" applyBorder="1" applyAlignment="1">
      <alignment horizontal="center" vertical="center" wrapText="1"/>
    </xf>
    <xf numFmtId="0" fontId="10" fillId="0" borderId="25" xfId="0" applyFont="1" applyBorder="1" applyAlignment="1">
      <alignment horizontal="center" vertical="center" wrapText="1"/>
    </xf>
    <xf numFmtId="164" fontId="0" fillId="0" borderId="24" xfId="0" applyNumberFormat="1" applyBorder="1" applyAlignment="1">
      <alignment vertical="center" wrapText="1"/>
    </xf>
    <xf numFmtId="164" fontId="0" fillId="0" borderId="25" xfId="0" applyNumberFormat="1" applyBorder="1" applyAlignment="1">
      <alignment vertical="center" wrapText="1"/>
    </xf>
    <xf numFmtId="164" fontId="0" fillId="0" borderId="8" xfId="0" applyNumberFormat="1" applyBorder="1" applyAlignment="1">
      <alignment horizontal="right" vertical="center" wrapText="1"/>
    </xf>
    <xf numFmtId="164" fontId="1" fillId="0" borderId="1" xfId="0" applyNumberFormat="1" applyFont="1" applyBorder="1" applyAlignment="1">
      <alignment horizontal="right" vertical="center" wrapText="1"/>
    </xf>
    <xf numFmtId="0" fontId="0" fillId="0" borderId="0" xfId="0" applyAlignment="1">
      <alignment horizontal="right"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1" xfId="0" applyFont="1" applyFill="1" applyBorder="1" applyAlignment="1">
      <alignment wrapText="1"/>
    </xf>
    <xf numFmtId="164" fontId="4" fillId="0" borderId="1" xfId="0" applyNumberFormat="1" applyFont="1" applyBorder="1" applyAlignment="1">
      <alignment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0" fillId="0" borderId="27" xfId="0" applyBorder="1" applyAlignment="1">
      <alignment horizontal="center" vertical="center" wrapText="1"/>
    </xf>
    <xf numFmtId="0" fontId="1" fillId="0" borderId="24" xfId="0" applyFont="1" applyBorder="1" applyAlignment="1">
      <alignment horizontal="center" vertical="center" wrapText="1"/>
    </xf>
    <xf numFmtId="0" fontId="0" fillId="3" borderId="1" xfId="0"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 xfId="0" applyBorder="1" applyAlignment="1">
      <alignment vertical="center" wrapText="1"/>
    </xf>
    <xf numFmtId="0" fontId="1" fillId="3" borderId="28"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1" fillId="3" borderId="32"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9" fillId="3" borderId="2" xfId="0" applyFont="1" applyFill="1" applyBorder="1" applyAlignment="1">
      <alignment horizontal="center" vertical="center" wrapText="1"/>
    </xf>
    <xf numFmtId="0" fontId="1" fillId="3" borderId="1" xfId="0" applyFont="1" applyFill="1" applyBorder="1" applyAlignment="1">
      <alignment wrapText="1"/>
    </xf>
    <xf numFmtId="0" fontId="1" fillId="3" borderId="2" xfId="0" applyFont="1" applyFill="1" applyBorder="1" applyAlignment="1">
      <alignment wrapText="1"/>
    </xf>
    <xf numFmtId="0" fontId="9" fillId="3" borderId="18" xfId="0" applyFont="1" applyFill="1" applyBorder="1" applyAlignment="1">
      <alignment horizontal="center" vertical="center" wrapText="1"/>
    </xf>
    <xf numFmtId="0" fontId="9" fillId="3" borderId="10" xfId="0" applyFont="1" applyFill="1" applyBorder="1" applyAlignment="1">
      <alignment wrapText="1"/>
    </xf>
    <xf numFmtId="0" fontId="9" fillId="3" borderId="7" xfId="0" applyFont="1" applyFill="1" applyBorder="1" applyAlignment="1">
      <alignment wrapText="1"/>
    </xf>
    <xf numFmtId="0" fontId="9" fillId="3" borderId="5" xfId="0" applyFont="1" applyFill="1" applyBorder="1" applyAlignment="1">
      <alignment wrapText="1"/>
    </xf>
    <xf numFmtId="0" fontId="9"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164" fontId="1" fillId="0" borderId="4" xfId="0" applyNumberFormat="1" applyFont="1" applyBorder="1" applyAlignment="1">
      <alignment horizontal="center" wrapText="1"/>
    </xf>
    <xf numFmtId="0" fontId="1" fillId="0" borderId="4" xfId="0" applyFont="1" applyBorder="1" applyAlignment="1">
      <alignment horizontal="center" wrapText="1"/>
    </xf>
    <xf numFmtId="0" fontId="1" fillId="0" borderId="2" xfId="0" applyFont="1" applyBorder="1" applyAlignment="1">
      <alignment horizontal="center" wrapText="1"/>
    </xf>
    <xf numFmtId="0" fontId="1" fillId="3" borderId="4" xfId="0" applyFont="1" applyFill="1" applyBorder="1" applyAlignment="1">
      <alignment horizontal="center" wrapText="1"/>
    </xf>
    <xf numFmtId="0" fontId="1" fillId="3" borderId="2" xfId="0" applyFont="1" applyFill="1" applyBorder="1" applyAlignment="1">
      <alignment horizont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wrapText="1"/>
    </xf>
    <xf numFmtId="0" fontId="0" fillId="0" borderId="2" xfId="0" applyBorder="1" applyAlignment="1">
      <alignment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0" xfId="0" applyAlignment="1" applyProtection="1">
      <alignment vertical="center" wrapText="1"/>
      <protection locked="0"/>
    </xf>
    <xf numFmtId="0" fontId="1" fillId="3" borderId="16" xfId="0" applyFont="1" applyFill="1" applyBorder="1" applyAlignment="1">
      <alignment horizontal="center" vertical="center" wrapText="1"/>
    </xf>
    <xf numFmtId="0" fontId="1" fillId="3" borderId="7" xfId="0" applyFont="1" applyFill="1" applyBorder="1" applyAlignment="1">
      <alignment wrapText="1"/>
    </xf>
    <xf numFmtId="0" fontId="1" fillId="3" borderId="5" xfId="0" applyFont="1" applyFill="1" applyBorder="1" applyAlignment="1">
      <alignment wrapText="1"/>
    </xf>
    <xf numFmtId="0" fontId="9" fillId="3" borderId="3" xfId="0" applyFont="1" applyFill="1" applyBorder="1" applyAlignment="1">
      <alignment horizontal="center" vertical="center" wrapText="1"/>
    </xf>
    <xf numFmtId="0" fontId="10" fillId="0" borderId="4" xfId="0" applyFont="1" applyBorder="1" applyAlignment="1">
      <alignment wrapText="1"/>
    </xf>
    <xf numFmtId="0" fontId="10" fillId="0" borderId="2" xfId="0" applyFont="1" applyBorder="1" applyAlignment="1">
      <alignment wrapText="1"/>
    </xf>
    <xf numFmtId="0" fontId="1" fillId="0" borderId="3" xfId="0" applyFont="1" applyBorder="1" applyAlignment="1">
      <alignment horizont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7" borderId="1" xfId="0" applyFill="1" applyBorder="1" applyAlignment="1" applyProtection="1">
      <alignment wrapText="1"/>
      <protection locked="0"/>
    </xf>
    <xf numFmtId="0" fontId="4" fillId="0" borderId="3" xfId="0" applyFont="1" applyBorder="1" applyAlignment="1">
      <alignment horizontal="right" vertical="center" wrapText="1"/>
    </xf>
    <xf numFmtId="0" fontId="4" fillId="0" borderId="2" xfId="0" applyFont="1" applyBorder="1" applyAlignment="1">
      <alignment horizontal="righ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0" fillId="3" borderId="15" xfId="0" applyFill="1" applyBorder="1" applyAlignment="1">
      <alignment wrapText="1"/>
    </xf>
    <xf numFmtId="0" fontId="9" fillId="3" borderId="1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10" fillId="3" borderId="5" xfId="0" applyFont="1" applyFill="1" applyBorder="1" applyAlignment="1">
      <alignment wrapText="1"/>
    </xf>
    <xf numFmtId="0" fontId="3" fillId="0" borderId="7" xfId="0" applyFont="1" applyBorder="1" applyAlignment="1" applyProtection="1">
      <alignment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3" borderId="4" xfId="0" applyFont="1" applyFill="1" applyBorder="1" applyAlignment="1">
      <alignment wrapText="1"/>
    </xf>
    <xf numFmtId="164" fontId="10" fillId="7" borderId="1"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7"/>
  <sheetViews>
    <sheetView tabSelected="1" topLeftCell="A473" zoomScaleNormal="100" workbookViewId="0">
      <selection activeCell="K483" sqref="K483"/>
    </sheetView>
  </sheetViews>
  <sheetFormatPr defaultRowHeight="15" x14ac:dyDescent="0.25"/>
  <cols>
    <col min="1" max="1" width="8.5703125" style="56" customWidth="1"/>
    <col min="2" max="2" width="39.85546875" style="12" customWidth="1"/>
    <col min="3" max="3" width="18.42578125" style="14" customWidth="1"/>
    <col min="4" max="4" width="18.42578125" style="12" customWidth="1"/>
    <col min="5" max="5" width="16.5703125" style="12" customWidth="1"/>
    <col min="6" max="6" width="18.140625" style="12" customWidth="1"/>
    <col min="7" max="7" width="15" style="12" customWidth="1"/>
    <col min="8" max="9" width="18.140625" style="12" customWidth="1"/>
    <col min="10" max="10" width="11.7109375" style="12" customWidth="1"/>
    <col min="11" max="11" width="14.28515625" style="12" customWidth="1"/>
    <col min="12" max="13" width="11.42578125" style="12" customWidth="1"/>
    <col min="14" max="14" width="12.140625" style="12" customWidth="1"/>
    <col min="15" max="15" width="12.42578125" style="12" customWidth="1"/>
    <col min="16" max="16" width="11.85546875" style="12" customWidth="1"/>
    <col min="17" max="17" width="11.7109375" style="12" customWidth="1"/>
    <col min="18" max="18" width="12" style="12" customWidth="1"/>
    <col min="19" max="20" width="9.140625" style="12"/>
    <col min="21" max="21" width="10.140625" style="12" bestFit="1" customWidth="1"/>
    <col min="22" max="256" width="9.140625" style="12"/>
    <col min="257" max="257" width="4" style="12" customWidth="1"/>
    <col min="258" max="258" width="19.42578125" style="12" customWidth="1"/>
    <col min="259" max="259" width="20" style="12" customWidth="1"/>
    <col min="260" max="260" width="12.5703125" style="12" customWidth="1"/>
    <col min="261" max="261" width="13.140625" style="12" customWidth="1"/>
    <col min="262" max="262" width="11.5703125" style="12" customWidth="1"/>
    <col min="263" max="263" width="12" style="12" customWidth="1"/>
    <col min="264" max="264" width="11.42578125" style="12" customWidth="1"/>
    <col min="265" max="265" width="12.7109375" style="12" customWidth="1"/>
    <col min="266" max="266" width="11.7109375" style="12" customWidth="1"/>
    <col min="267" max="267" width="14.28515625" style="12" customWidth="1"/>
    <col min="268" max="269" width="11.42578125" style="12" customWidth="1"/>
    <col min="270" max="270" width="12.140625" style="12" customWidth="1"/>
    <col min="271" max="271" width="12.42578125" style="12" customWidth="1"/>
    <col min="272" max="272" width="11.85546875" style="12" customWidth="1"/>
    <col min="273" max="273" width="11.7109375" style="12" customWidth="1"/>
    <col min="274" max="274" width="12" style="12" customWidth="1"/>
    <col min="275" max="276" width="9.140625" style="12"/>
    <col min="277" max="277" width="10.140625" style="12" bestFit="1" customWidth="1"/>
    <col min="278" max="512" width="9.140625" style="12"/>
    <col min="513" max="513" width="4" style="12" customWidth="1"/>
    <col min="514" max="514" width="19.42578125" style="12" customWidth="1"/>
    <col min="515" max="515" width="20" style="12" customWidth="1"/>
    <col min="516" max="516" width="12.5703125" style="12" customWidth="1"/>
    <col min="517" max="517" width="13.140625" style="12" customWidth="1"/>
    <col min="518" max="518" width="11.5703125" style="12" customWidth="1"/>
    <col min="519" max="519" width="12" style="12" customWidth="1"/>
    <col min="520" max="520" width="11.42578125" style="12" customWidth="1"/>
    <col min="521" max="521" width="12.7109375" style="12" customWidth="1"/>
    <col min="522" max="522" width="11.7109375" style="12" customWidth="1"/>
    <col min="523" max="523" width="14.28515625" style="12" customWidth="1"/>
    <col min="524" max="525" width="11.42578125" style="12" customWidth="1"/>
    <col min="526" max="526" width="12.140625" style="12" customWidth="1"/>
    <col min="527" max="527" width="12.42578125" style="12" customWidth="1"/>
    <col min="528" max="528" width="11.85546875" style="12" customWidth="1"/>
    <col min="529" max="529" width="11.7109375" style="12" customWidth="1"/>
    <col min="530" max="530" width="12" style="12" customWidth="1"/>
    <col min="531" max="532" width="9.140625" style="12"/>
    <col min="533" max="533" width="10.140625" style="12" bestFit="1" customWidth="1"/>
    <col min="534" max="768" width="9.140625" style="12"/>
    <col min="769" max="769" width="4" style="12" customWidth="1"/>
    <col min="770" max="770" width="19.42578125" style="12" customWidth="1"/>
    <col min="771" max="771" width="20" style="12" customWidth="1"/>
    <col min="772" max="772" width="12.5703125" style="12" customWidth="1"/>
    <col min="773" max="773" width="13.140625" style="12" customWidth="1"/>
    <col min="774" max="774" width="11.5703125" style="12" customWidth="1"/>
    <col min="775" max="775" width="12" style="12" customWidth="1"/>
    <col min="776" max="776" width="11.42578125" style="12" customWidth="1"/>
    <col min="777" max="777" width="12.7109375" style="12" customWidth="1"/>
    <col min="778" max="778" width="11.7109375" style="12" customWidth="1"/>
    <col min="779" max="779" width="14.28515625" style="12" customWidth="1"/>
    <col min="780" max="781" width="11.42578125" style="12" customWidth="1"/>
    <col min="782" max="782" width="12.140625" style="12" customWidth="1"/>
    <col min="783" max="783" width="12.42578125" style="12" customWidth="1"/>
    <col min="784" max="784" width="11.85546875" style="12" customWidth="1"/>
    <col min="785" max="785" width="11.7109375" style="12" customWidth="1"/>
    <col min="786" max="786" width="12" style="12" customWidth="1"/>
    <col min="787" max="788" width="9.140625" style="12"/>
    <col min="789" max="789" width="10.140625" style="12" bestFit="1" customWidth="1"/>
    <col min="790" max="1024" width="9.140625" style="12"/>
    <col min="1025" max="1025" width="4" style="12" customWidth="1"/>
    <col min="1026" max="1026" width="19.42578125" style="12" customWidth="1"/>
    <col min="1027" max="1027" width="20" style="12" customWidth="1"/>
    <col min="1028" max="1028" width="12.5703125" style="12" customWidth="1"/>
    <col min="1029" max="1029" width="13.140625" style="12" customWidth="1"/>
    <col min="1030" max="1030" width="11.5703125" style="12" customWidth="1"/>
    <col min="1031" max="1031" width="12" style="12" customWidth="1"/>
    <col min="1032" max="1032" width="11.42578125" style="12" customWidth="1"/>
    <col min="1033" max="1033" width="12.7109375" style="12" customWidth="1"/>
    <col min="1034" max="1034" width="11.7109375" style="12" customWidth="1"/>
    <col min="1035" max="1035" width="14.28515625" style="12" customWidth="1"/>
    <col min="1036" max="1037" width="11.42578125" style="12" customWidth="1"/>
    <col min="1038" max="1038" width="12.140625" style="12" customWidth="1"/>
    <col min="1039" max="1039" width="12.42578125" style="12" customWidth="1"/>
    <col min="1040" max="1040" width="11.85546875" style="12" customWidth="1"/>
    <col min="1041" max="1041" width="11.7109375" style="12" customWidth="1"/>
    <col min="1042" max="1042" width="12" style="12" customWidth="1"/>
    <col min="1043" max="1044" width="9.140625" style="12"/>
    <col min="1045" max="1045" width="10.140625" style="12" bestFit="1" customWidth="1"/>
    <col min="1046" max="1280" width="9.140625" style="12"/>
    <col min="1281" max="1281" width="4" style="12" customWidth="1"/>
    <col min="1282" max="1282" width="19.42578125" style="12" customWidth="1"/>
    <col min="1283" max="1283" width="20" style="12" customWidth="1"/>
    <col min="1284" max="1284" width="12.5703125" style="12" customWidth="1"/>
    <col min="1285" max="1285" width="13.140625" style="12" customWidth="1"/>
    <col min="1286" max="1286" width="11.5703125" style="12" customWidth="1"/>
    <col min="1287" max="1287" width="12" style="12" customWidth="1"/>
    <col min="1288" max="1288" width="11.42578125" style="12" customWidth="1"/>
    <col min="1289" max="1289" width="12.7109375" style="12" customWidth="1"/>
    <col min="1290" max="1290" width="11.7109375" style="12" customWidth="1"/>
    <col min="1291" max="1291" width="14.28515625" style="12" customWidth="1"/>
    <col min="1292" max="1293" width="11.42578125" style="12" customWidth="1"/>
    <col min="1294" max="1294" width="12.140625" style="12" customWidth="1"/>
    <col min="1295" max="1295" width="12.42578125" style="12" customWidth="1"/>
    <col min="1296" max="1296" width="11.85546875" style="12" customWidth="1"/>
    <col min="1297" max="1297" width="11.7109375" style="12" customWidth="1"/>
    <col min="1298" max="1298" width="12" style="12" customWidth="1"/>
    <col min="1299" max="1300" width="9.140625" style="12"/>
    <col min="1301" max="1301" width="10.140625" style="12" bestFit="1" customWidth="1"/>
    <col min="1302" max="1536" width="9.140625" style="12"/>
    <col min="1537" max="1537" width="4" style="12" customWidth="1"/>
    <col min="1538" max="1538" width="19.42578125" style="12" customWidth="1"/>
    <col min="1539" max="1539" width="20" style="12" customWidth="1"/>
    <col min="1540" max="1540" width="12.5703125" style="12" customWidth="1"/>
    <col min="1541" max="1541" width="13.140625" style="12" customWidth="1"/>
    <col min="1542" max="1542" width="11.5703125" style="12" customWidth="1"/>
    <col min="1543" max="1543" width="12" style="12" customWidth="1"/>
    <col min="1544" max="1544" width="11.42578125" style="12" customWidth="1"/>
    <col min="1545" max="1545" width="12.7109375" style="12" customWidth="1"/>
    <col min="1546" max="1546" width="11.7109375" style="12" customWidth="1"/>
    <col min="1547" max="1547" width="14.28515625" style="12" customWidth="1"/>
    <col min="1548" max="1549" width="11.42578125" style="12" customWidth="1"/>
    <col min="1550" max="1550" width="12.140625" style="12" customWidth="1"/>
    <col min="1551" max="1551" width="12.42578125" style="12" customWidth="1"/>
    <col min="1552" max="1552" width="11.85546875" style="12" customWidth="1"/>
    <col min="1553" max="1553" width="11.7109375" style="12" customWidth="1"/>
    <col min="1554" max="1554" width="12" style="12" customWidth="1"/>
    <col min="1555" max="1556" width="9.140625" style="12"/>
    <col min="1557" max="1557" width="10.140625" style="12" bestFit="1" customWidth="1"/>
    <col min="1558" max="1792" width="9.140625" style="12"/>
    <col min="1793" max="1793" width="4" style="12" customWidth="1"/>
    <col min="1794" max="1794" width="19.42578125" style="12" customWidth="1"/>
    <col min="1795" max="1795" width="20" style="12" customWidth="1"/>
    <col min="1796" max="1796" width="12.5703125" style="12" customWidth="1"/>
    <col min="1797" max="1797" width="13.140625" style="12" customWidth="1"/>
    <col min="1798" max="1798" width="11.5703125" style="12" customWidth="1"/>
    <col min="1799" max="1799" width="12" style="12" customWidth="1"/>
    <col min="1800" max="1800" width="11.42578125" style="12" customWidth="1"/>
    <col min="1801" max="1801" width="12.7109375" style="12" customWidth="1"/>
    <col min="1802" max="1802" width="11.7109375" style="12" customWidth="1"/>
    <col min="1803" max="1803" width="14.28515625" style="12" customWidth="1"/>
    <col min="1804" max="1805" width="11.42578125" style="12" customWidth="1"/>
    <col min="1806" max="1806" width="12.140625" style="12" customWidth="1"/>
    <col min="1807" max="1807" width="12.42578125" style="12" customWidth="1"/>
    <col min="1808" max="1808" width="11.85546875" style="12" customWidth="1"/>
    <col min="1809" max="1809" width="11.7109375" style="12" customWidth="1"/>
    <col min="1810" max="1810" width="12" style="12" customWidth="1"/>
    <col min="1811" max="1812" width="9.140625" style="12"/>
    <col min="1813" max="1813" width="10.140625" style="12" bestFit="1" customWidth="1"/>
    <col min="1814" max="2048" width="9.140625" style="12"/>
    <col min="2049" max="2049" width="4" style="12" customWidth="1"/>
    <col min="2050" max="2050" width="19.42578125" style="12" customWidth="1"/>
    <col min="2051" max="2051" width="20" style="12" customWidth="1"/>
    <col min="2052" max="2052" width="12.5703125" style="12" customWidth="1"/>
    <col min="2053" max="2053" width="13.140625" style="12" customWidth="1"/>
    <col min="2054" max="2054" width="11.5703125" style="12" customWidth="1"/>
    <col min="2055" max="2055" width="12" style="12" customWidth="1"/>
    <col min="2056" max="2056" width="11.42578125" style="12" customWidth="1"/>
    <col min="2057" max="2057" width="12.7109375" style="12" customWidth="1"/>
    <col min="2058" max="2058" width="11.7109375" style="12" customWidth="1"/>
    <col min="2059" max="2059" width="14.28515625" style="12" customWidth="1"/>
    <col min="2060" max="2061" width="11.42578125" style="12" customWidth="1"/>
    <col min="2062" max="2062" width="12.140625" style="12" customWidth="1"/>
    <col min="2063" max="2063" width="12.42578125" style="12" customWidth="1"/>
    <col min="2064" max="2064" width="11.85546875" style="12" customWidth="1"/>
    <col min="2065" max="2065" width="11.7109375" style="12" customWidth="1"/>
    <col min="2066" max="2066" width="12" style="12" customWidth="1"/>
    <col min="2067" max="2068" width="9.140625" style="12"/>
    <col min="2069" max="2069" width="10.140625" style="12" bestFit="1" customWidth="1"/>
    <col min="2070" max="2304" width="9.140625" style="12"/>
    <col min="2305" max="2305" width="4" style="12" customWidth="1"/>
    <col min="2306" max="2306" width="19.42578125" style="12" customWidth="1"/>
    <col min="2307" max="2307" width="20" style="12" customWidth="1"/>
    <col min="2308" max="2308" width="12.5703125" style="12" customWidth="1"/>
    <col min="2309" max="2309" width="13.140625" style="12" customWidth="1"/>
    <col min="2310" max="2310" width="11.5703125" style="12" customWidth="1"/>
    <col min="2311" max="2311" width="12" style="12" customWidth="1"/>
    <col min="2312" max="2312" width="11.42578125" style="12" customWidth="1"/>
    <col min="2313" max="2313" width="12.7109375" style="12" customWidth="1"/>
    <col min="2314" max="2314" width="11.7109375" style="12" customWidth="1"/>
    <col min="2315" max="2315" width="14.28515625" style="12" customWidth="1"/>
    <col min="2316" max="2317" width="11.42578125" style="12" customWidth="1"/>
    <col min="2318" max="2318" width="12.140625" style="12" customWidth="1"/>
    <col min="2319" max="2319" width="12.42578125" style="12" customWidth="1"/>
    <col min="2320" max="2320" width="11.85546875" style="12" customWidth="1"/>
    <col min="2321" max="2321" width="11.7109375" style="12" customWidth="1"/>
    <col min="2322" max="2322" width="12" style="12" customWidth="1"/>
    <col min="2323" max="2324" width="9.140625" style="12"/>
    <col min="2325" max="2325" width="10.140625" style="12" bestFit="1" customWidth="1"/>
    <col min="2326" max="2560" width="9.140625" style="12"/>
    <col min="2561" max="2561" width="4" style="12" customWidth="1"/>
    <col min="2562" max="2562" width="19.42578125" style="12" customWidth="1"/>
    <col min="2563" max="2563" width="20" style="12" customWidth="1"/>
    <col min="2564" max="2564" width="12.5703125" style="12" customWidth="1"/>
    <col min="2565" max="2565" width="13.140625" style="12" customWidth="1"/>
    <col min="2566" max="2566" width="11.5703125" style="12" customWidth="1"/>
    <col min="2567" max="2567" width="12" style="12" customWidth="1"/>
    <col min="2568" max="2568" width="11.42578125" style="12" customWidth="1"/>
    <col min="2569" max="2569" width="12.7109375" style="12" customWidth="1"/>
    <col min="2570" max="2570" width="11.7109375" style="12" customWidth="1"/>
    <col min="2571" max="2571" width="14.28515625" style="12" customWidth="1"/>
    <col min="2572" max="2573" width="11.42578125" style="12" customWidth="1"/>
    <col min="2574" max="2574" width="12.140625" style="12" customWidth="1"/>
    <col min="2575" max="2575" width="12.42578125" style="12" customWidth="1"/>
    <col min="2576" max="2576" width="11.85546875" style="12" customWidth="1"/>
    <col min="2577" max="2577" width="11.7109375" style="12" customWidth="1"/>
    <col min="2578" max="2578" width="12" style="12" customWidth="1"/>
    <col min="2579" max="2580" width="9.140625" style="12"/>
    <col min="2581" max="2581" width="10.140625" style="12" bestFit="1" customWidth="1"/>
    <col min="2582" max="2816" width="9.140625" style="12"/>
    <col min="2817" max="2817" width="4" style="12" customWidth="1"/>
    <col min="2818" max="2818" width="19.42578125" style="12" customWidth="1"/>
    <col min="2819" max="2819" width="20" style="12" customWidth="1"/>
    <col min="2820" max="2820" width="12.5703125" style="12" customWidth="1"/>
    <col min="2821" max="2821" width="13.140625" style="12" customWidth="1"/>
    <col min="2822" max="2822" width="11.5703125" style="12" customWidth="1"/>
    <col min="2823" max="2823" width="12" style="12" customWidth="1"/>
    <col min="2824" max="2824" width="11.42578125" style="12" customWidth="1"/>
    <col min="2825" max="2825" width="12.7109375" style="12" customWidth="1"/>
    <col min="2826" max="2826" width="11.7109375" style="12" customWidth="1"/>
    <col min="2827" max="2827" width="14.28515625" style="12" customWidth="1"/>
    <col min="2828" max="2829" width="11.42578125" style="12" customWidth="1"/>
    <col min="2830" max="2830" width="12.140625" style="12" customWidth="1"/>
    <col min="2831" max="2831" width="12.42578125" style="12" customWidth="1"/>
    <col min="2832" max="2832" width="11.85546875" style="12" customWidth="1"/>
    <col min="2833" max="2833" width="11.7109375" style="12" customWidth="1"/>
    <col min="2834" max="2834" width="12" style="12" customWidth="1"/>
    <col min="2835" max="2836" width="9.140625" style="12"/>
    <col min="2837" max="2837" width="10.140625" style="12" bestFit="1" customWidth="1"/>
    <col min="2838" max="3072" width="9.140625" style="12"/>
    <col min="3073" max="3073" width="4" style="12" customWidth="1"/>
    <col min="3074" max="3074" width="19.42578125" style="12" customWidth="1"/>
    <col min="3075" max="3075" width="20" style="12" customWidth="1"/>
    <col min="3076" max="3076" width="12.5703125" style="12" customWidth="1"/>
    <col min="3077" max="3077" width="13.140625" style="12" customWidth="1"/>
    <col min="3078" max="3078" width="11.5703125" style="12" customWidth="1"/>
    <col min="3079" max="3079" width="12" style="12" customWidth="1"/>
    <col min="3080" max="3080" width="11.42578125" style="12" customWidth="1"/>
    <col min="3081" max="3081" width="12.7109375" style="12" customWidth="1"/>
    <col min="3082" max="3082" width="11.7109375" style="12" customWidth="1"/>
    <col min="3083" max="3083" width="14.28515625" style="12" customWidth="1"/>
    <col min="3084" max="3085" width="11.42578125" style="12" customWidth="1"/>
    <col min="3086" max="3086" width="12.140625" style="12" customWidth="1"/>
    <col min="3087" max="3087" width="12.42578125" style="12" customWidth="1"/>
    <col min="3088" max="3088" width="11.85546875" style="12" customWidth="1"/>
    <col min="3089" max="3089" width="11.7109375" style="12" customWidth="1"/>
    <col min="3090" max="3090" width="12" style="12" customWidth="1"/>
    <col min="3091" max="3092" width="9.140625" style="12"/>
    <col min="3093" max="3093" width="10.140625" style="12" bestFit="1" customWidth="1"/>
    <col min="3094" max="3328" width="9.140625" style="12"/>
    <col min="3329" max="3329" width="4" style="12" customWidth="1"/>
    <col min="3330" max="3330" width="19.42578125" style="12" customWidth="1"/>
    <col min="3331" max="3331" width="20" style="12" customWidth="1"/>
    <col min="3332" max="3332" width="12.5703125" style="12" customWidth="1"/>
    <col min="3333" max="3333" width="13.140625" style="12" customWidth="1"/>
    <col min="3334" max="3334" width="11.5703125" style="12" customWidth="1"/>
    <col min="3335" max="3335" width="12" style="12" customWidth="1"/>
    <col min="3336" max="3336" width="11.42578125" style="12" customWidth="1"/>
    <col min="3337" max="3337" width="12.7109375" style="12" customWidth="1"/>
    <col min="3338" max="3338" width="11.7109375" style="12" customWidth="1"/>
    <col min="3339" max="3339" width="14.28515625" style="12" customWidth="1"/>
    <col min="3340" max="3341" width="11.42578125" style="12" customWidth="1"/>
    <col min="3342" max="3342" width="12.140625" style="12" customWidth="1"/>
    <col min="3343" max="3343" width="12.42578125" style="12" customWidth="1"/>
    <col min="3344" max="3344" width="11.85546875" style="12" customWidth="1"/>
    <col min="3345" max="3345" width="11.7109375" style="12" customWidth="1"/>
    <col min="3346" max="3346" width="12" style="12" customWidth="1"/>
    <col min="3347" max="3348" width="9.140625" style="12"/>
    <col min="3349" max="3349" width="10.140625" style="12" bestFit="1" customWidth="1"/>
    <col min="3350" max="3584" width="9.140625" style="12"/>
    <col min="3585" max="3585" width="4" style="12" customWidth="1"/>
    <col min="3586" max="3586" width="19.42578125" style="12" customWidth="1"/>
    <col min="3587" max="3587" width="20" style="12" customWidth="1"/>
    <col min="3588" max="3588" width="12.5703125" style="12" customWidth="1"/>
    <col min="3589" max="3589" width="13.140625" style="12" customWidth="1"/>
    <col min="3590" max="3590" width="11.5703125" style="12" customWidth="1"/>
    <col min="3591" max="3591" width="12" style="12" customWidth="1"/>
    <col min="3592" max="3592" width="11.42578125" style="12" customWidth="1"/>
    <col min="3593" max="3593" width="12.7109375" style="12" customWidth="1"/>
    <col min="3594" max="3594" width="11.7109375" style="12" customWidth="1"/>
    <col min="3595" max="3595" width="14.28515625" style="12" customWidth="1"/>
    <col min="3596" max="3597" width="11.42578125" style="12" customWidth="1"/>
    <col min="3598" max="3598" width="12.140625" style="12" customWidth="1"/>
    <col min="3599" max="3599" width="12.42578125" style="12" customWidth="1"/>
    <col min="3600" max="3600" width="11.85546875" style="12" customWidth="1"/>
    <col min="3601" max="3601" width="11.7109375" style="12" customWidth="1"/>
    <col min="3602" max="3602" width="12" style="12" customWidth="1"/>
    <col min="3603" max="3604" width="9.140625" style="12"/>
    <col min="3605" max="3605" width="10.140625" style="12" bestFit="1" customWidth="1"/>
    <col min="3606" max="3840" width="9.140625" style="12"/>
    <col min="3841" max="3841" width="4" style="12" customWidth="1"/>
    <col min="3842" max="3842" width="19.42578125" style="12" customWidth="1"/>
    <col min="3843" max="3843" width="20" style="12" customWidth="1"/>
    <col min="3844" max="3844" width="12.5703125" style="12" customWidth="1"/>
    <col min="3845" max="3845" width="13.140625" style="12" customWidth="1"/>
    <col min="3846" max="3846" width="11.5703125" style="12" customWidth="1"/>
    <col min="3847" max="3847" width="12" style="12" customWidth="1"/>
    <col min="3848" max="3848" width="11.42578125" style="12" customWidth="1"/>
    <col min="3849" max="3849" width="12.7109375" style="12" customWidth="1"/>
    <col min="3850" max="3850" width="11.7109375" style="12" customWidth="1"/>
    <col min="3851" max="3851" width="14.28515625" style="12" customWidth="1"/>
    <col min="3852" max="3853" width="11.42578125" style="12" customWidth="1"/>
    <col min="3854" max="3854" width="12.140625" style="12" customWidth="1"/>
    <col min="3855" max="3855" width="12.42578125" style="12" customWidth="1"/>
    <col min="3856" max="3856" width="11.85546875" style="12" customWidth="1"/>
    <col min="3857" max="3857" width="11.7109375" style="12" customWidth="1"/>
    <col min="3858" max="3858" width="12" style="12" customWidth="1"/>
    <col min="3859" max="3860" width="9.140625" style="12"/>
    <col min="3861" max="3861" width="10.140625" style="12" bestFit="1" customWidth="1"/>
    <col min="3862" max="4096" width="9.140625" style="12"/>
    <col min="4097" max="4097" width="4" style="12" customWidth="1"/>
    <col min="4098" max="4098" width="19.42578125" style="12" customWidth="1"/>
    <col min="4099" max="4099" width="20" style="12" customWidth="1"/>
    <col min="4100" max="4100" width="12.5703125" style="12" customWidth="1"/>
    <col min="4101" max="4101" width="13.140625" style="12" customWidth="1"/>
    <col min="4102" max="4102" width="11.5703125" style="12" customWidth="1"/>
    <col min="4103" max="4103" width="12" style="12" customWidth="1"/>
    <col min="4104" max="4104" width="11.42578125" style="12" customWidth="1"/>
    <col min="4105" max="4105" width="12.7109375" style="12" customWidth="1"/>
    <col min="4106" max="4106" width="11.7109375" style="12" customWidth="1"/>
    <col min="4107" max="4107" width="14.28515625" style="12" customWidth="1"/>
    <col min="4108" max="4109" width="11.42578125" style="12" customWidth="1"/>
    <col min="4110" max="4110" width="12.140625" style="12" customWidth="1"/>
    <col min="4111" max="4111" width="12.42578125" style="12" customWidth="1"/>
    <col min="4112" max="4112" width="11.85546875" style="12" customWidth="1"/>
    <col min="4113" max="4113" width="11.7109375" style="12" customWidth="1"/>
    <col min="4114" max="4114" width="12" style="12" customWidth="1"/>
    <col min="4115" max="4116" width="9.140625" style="12"/>
    <col min="4117" max="4117" width="10.140625" style="12" bestFit="1" customWidth="1"/>
    <col min="4118" max="4352" width="9.140625" style="12"/>
    <col min="4353" max="4353" width="4" style="12" customWidth="1"/>
    <col min="4354" max="4354" width="19.42578125" style="12" customWidth="1"/>
    <col min="4355" max="4355" width="20" style="12" customWidth="1"/>
    <col min="4356" max="4356" width="12.5703125" style="12" customWidth="1"/>
    <col min="4357" max="4357" width="13.140625" style="12" customWidth="1"/>
    <col min="4358" max="4358" width="11.5703125" style="12" customWidth="1"/>
    <col min="4359" max="4359" width="12" style="12" customWidth="1"/>
    <col min="4360" max="4360" width="11.42578125" style="12" customWidth="1"/>
    <col min="4361" max="4361" width="12.7109375" style="12" customWidth="1"/>
    <col min="4362" max="4362" width="11.7109375" style="12" customWidth="1"/>
    <col min="4363" max="4363" width="14.28515625" style="12" customWidth="1"/>
    <col min="4364" max="4365" width="11.42578125" style="12" customWidth="1"/>
    <col min="4366" max="4366" width="12.140625" style="12" customWidth="1"/>
    <col min="4367" max="4367" width="12.42578125" style="12" customWidth="1"/>
    <col min="4368" max="4368" width="11.85546875" style="12" customWidth="1"/>
    <col min="4369" max="4369" width="11.7109375" style="12" customWidth="1"/>
    <col min="4370" max="4370" width="12" style="12" customWidth="1"/>
    <col min="4371" max="4372" width="9.140625" style="12"/>
    <col min="4373" max="4373" width="10.140625" style="12" bestFit="1" customWidth="1"/>
    <col min="4374" max="4608" width="9.140625" style="12"/>
    <col min="4609" max="4609" width="4" style="12" customWidth="1"/>
    <col min="4610" max="4610" width="19.42578125" style="12" customWidth="1"/>
    <col min="4611" max="4611" width="20" style="12" customWidth="1"/>
    <col min="4612" max="4612" width="12.5703125" style="12" customWidth="1"/>
    <col min="4613" max="4613" width="13.140625" style="12" customWidth="1"/>
    <col min="4614" max="4614" width="11.5703125" style="12" customWidth="1"/>
    <col min="4615" max="4615" width="12" style="12" customWidth="1"/>
    <col min="4616" max="4616" width="11.42578125" style="12" customWidth="1"/>
    <col min="4617" max="4617" width="12.7109375" style="12" customWidth="1"/>
    <col min="4618" max="4618" width="11.7109375" style="12" customWidth="1"/>
    <col min="4619" max="4619" width="14.28515625" style="12" customWidth="1"/>
    <col min="4620" max="4621" width="11.42578125" style="12" customWidth="1"/>
    <col min="4622" max="4622" width="12.140625" style="12" customWidth="1"/>
    <col min="4623" max="4623" width="12.42578125" style="12" customWidth="1"/>
    <col min="4624" max="4624" width="11.85546875" style="12" customWidth="1"/>
    <col min="4625" max="4625" width="11.7109375" style="12" customWidth="1"/>
    <col min="4626" max="4626" width="12" style="12" customWidth="1"/>
    <col min="4627" max="4628" width="9.140625" style="12"/>
    <col min="4629" max="4629" width="10.140625" style="12" bestFit="1" customWidth="1"/>
    <col min="4630" max="4864" width="9.140625" style="12"/>
    <col min="4865" max="4865" width="4" style="12" customWidth="1"/>
    <col min="4866" max="4866" width="19.42578125" style="12" customWidth="1"/>
    <col min="4867" max="4867" width="20" style="12" customWidth="1"/>
    <col min="4868" max="4868" width="12.5703125" style="12" customWidth="1"/>
    <col min="4869" max="4869" width="13.140625" style="12" customWidth="1"/>
    <col min="4870" max="4870" width="11.5703125" style="12" customWidth="1"/>
    <col min="4871" max="4871" width="12" style="12" customWidth="1"/>
    <col min="4872" max="4872" width="11.42578125" style="12" customWidth="1"/>
    <col min="4873" max="4873" width="12.7109375" style="12" customWidth="1"/>
    <col min="4874" max="4874" width="11.7109375" style="12" customWidth="1"/>
    <col min="4875" max="4875" width="14.28515625" style="12" customWidth="1"/>
    <col min="4876" max="4877" width="11.42578125" style="12" customWidth="1"/>
    <col min="4878" max="4878" width="12.140625" style="12" customWidth="1"/>
    <col min="4879" max="4879" width="12.42578125" style="12" customWidth="1"/>
    <col min="4880" max="4880" width="11.85546875" style="12" customWidth="1"/>
    <col min="4881" max="4881" width="11.7109375" style="12" customWidth="1"/>
    <col min="4882" max="4882" width="12" style="12" customWidth="1"/>
    <col min="4883" max="4884" width="9.140625" style="12"/>
    <col min="4885" max="4885" width="10.140625" style="12" bestFit="1" customWidth="1"/>
    <col min="4886" max="5120" width="9.140625" style="12"/>
    <col min="5121" max="5121" width="4" style="12" customWidth="1"/>
    <col min="5122" max="5122" width="19.42578125" style="12" customWidth="1"/>
    <col min="5123" max="5123" width="20" style="12" customWidth="1"/>
    <col min="5124" max="5124" width="12.5703125" style="12" customWidth="1"/>
    <col min="5125" max="5125" width="13.140625" style="12" customWidth="1"/>
    <col min="5126" max="5126" width="11.5703125" style="12" customWidth="1"/>
    <col min="5127" max="5127" width="12" style="12" customWidth="1"/>
    <col min="5128" max="5128" width="11.42578125" style="12" customWidth="1"/>
    <col min="5129" max="5129" width="12.7109375" style="12" customWidth="1"/>
    <col min="5130" max="5130" width="11.7109375" style="12" customWidth="1"/>
    <col min="5131" max="5131" width="14.28515625" style="12" customWidth="1"/>
    <col min="5132" max="5133" width="11.42578125" style="12" customWidth="1"/>
    <col min="5134" max="5134" width="12.140625" style="12" customWidth="1"/>
    <col min="5135" max="5135" width="12.42578125" style="12" customWidth="1"/>
    <col min="5136" max="5136" width="11.85546875" style="12" customWidth="1"/>
    <col min="5137" max="5137" width="11.7109375" style="12" customWidth="1"/>
    <col min="5138" max="5138" width="12" style="12" customWidth="1"/>
    <col min="5139" max="5140" width="9.140625" style="12"/>
    <col min="5141" max="5141" width="10.140625" style="12" bestFit="1" customWidth="1"/>
    <col min="5142" max="5376" width="9.140625" style="12"/>
    <col min="5377" max="5377" width="4" style="12" customWidth="1"/>
    <col min="5378" max="5378" width="19.42578125" style="12" customWidth="1"/>
    <col min="5379" max="5379" width="20" style="12" customWidth="1"/>
    <col min="5380" max="5380" width="12.5703125" style="12" customWidth="1"/>
    <col min="5381" max="5381" width="13.140625" style="12" customWidth="1"/>
    <col min="5382" max="5382" width="11.5703125" style="12" customWidth="1"/>
    <col min="5383" max="5383" width="12" style="12" customWidth="1"/>
    <col min="5384" max="5384" width="11.42578125" style="12" customWidth="1"/>
    <col min="5385" max="5385" width="12.7109375" style="12" customWidth="1"/>
    <col min="5386" max="5386" width="11.7109375" style="12" customWidth="1"/>
    <col min="5387" max="5387" width="14.28515625" style="12" customWidth="1"/>
    <col min="5388" max="5389" width="11.42578125" style="12" customWidth="1"/>
    <col min="5390" max="5390" width="12.140625" style="12" customWidth="1"/>
    <col min="5391" max="5391" width="12.42578125" style="12" customWidth="1"/>
    <col min="5392" max="5392" width="11.85546875" style="12" customWidth="1"/>
    <col min="5393" max="5393" width="11.7109375" style="12" customWidth="1"/>
    <col min="5394" max="5394" width="12" style="12" customWidth="1"/>
    <col min="5395" max="5396" width="9.140625" style="12"/>
    <col min="5397" max="5397" width="10.140625" style="12" bestFit="1" customWidth="1"/>
    <col min="5398" max="5632" width="9.140625" style="12"/>
    <col min="5633" max="5633" width="4" style="12" customWidth="1"/>
    <col min="5634" max="5634" width="19.42578125" style="12" customWidth="1"/>
    <col min="5635" max="5635" width="20" style="12" customWidth="1"/>
    <col min="5636" max="5636" width="12.5703125" style="12" customWidth="1"/>
    <col min="5637" max="5637" width="13.140625" style="12" customWidth="1"/>
    <col min="5638" max="5638" width="11.5703125" style="12" customWidth="1"/>
    <col min="5639" max="5639" width="12" style="12" customWidth="1"/>
    <col min="5640" max="5640" width="11.42578125" style="12" customWidth="1"/>
    <col min="5641" max="5641" width="12.7109375" style="12" customWidth="1"/>
    <col min="5642" max="5642" width="11.7109375" style="12" customWidth="1"/>
    <col min="5643" max="5643" width="14.28515625" style="12" customWidth="1"/>
    <col min="5644" max="5645" width="11.42578125" style="12" customWidth="1"/>
    <col min="5646" max="5646" width="12.140625" style="12" customWidth="1"/>
    <col min="5647" max="5647" width="12.42578125" style="12" customWidth="1"/>
    <col min="5648" max="5648" width="11.85546875" style="12" customWidth="1"/>
    <col min="5649" max="5649" width="11.7109375" style="12" customWidth="1"/>
    <col min="5650" max="5650" width="12" style="12" customWidth="1"/>
    <col min="5651" max="5652" width="9.140625" style="12"/>
    <col min="5653" max="5653" width="10.140625" style="12" bestFit="1" customWidth="1"/>
    <col min="5654" max="5888" width="9.140625" style="12"/>
    <col min="5889" max="5889" width="4" style="12" customWidth="1"/>
    <col min="5890" max="5890" width="19.42578125" style="12" customWidth="1"/>
    <col min="5891" max="5891" width="20" style="12" customWidth="1"/>
    <col min="5892" max="5892" width="12.5703125" style="12" customWidth="1"/>
    <col min="5893" max="5893" width="13.140625" style="12" customWidth="1"/>
    <col min="5894" max="5894" width="11.5703125" style="12" customWidth="1"/>
    <col min="5895" max="5895" width="12" style="12" customWidth="1"/>
    <col min="5896" max="5896" width="11.42578125" style="12" customWidth="1"/>
    <col min="5897" max="5897" width="12.7109375" style="12" customWidth="1"/>
    <col min="5898" max="5898" width="11.7109375" style="12" customWidth="1"/>
    <col min="5899" max="5899" width="14.28515625" style="12" customWidth="1"/>
    <col min="5900" max="5901" width="11.42578125" style="12" customWidth="1"/>
    <col min="5902" max="5902" width="12.140625" style="12" customWidth="1"/>
    <col min="5903" max="5903" width="12.42578125" style="12" customWidth="1"/>
    <col min="5904" max="5904" width="11.85546875" style="12" customWidth="1"/>
    <col min="5905" max="5905" width="11.7109375" style="12" customWidth="1"/>
    <col min="5906" max="5906" width="12" style="12" customWidth="1"/>
    <col min="5907" max="5908" width="9.140625" style="12"/>
    <col min="5909" max="5909" width="10.140625" style="12" bestFit="1" customWidth="1"/>
    <col min="5910" max="6144" width="9.140625" style="12"/>
    <col min="6145" max="6145" width="4" style="12" customWidth="1"/>
    <col min="6146" max="6146" width="19.42578125" style="12" customWidth="1"/>
    <col min="6147" max="6147" width="20" style="12" customWidth="1"/>
    <col min="6148" max="6148" width="12.5703125" style="12" customWidth="1"/>
    <col min="6149" max="6149" width="13.140625" style="12" customWidth="1"/>
    <col min="6150" max="6150" width="11.5703125" style="12" customWidth="1"/>
    <col min="6151" max="6151" width="12" style="12" customWidth="1"/>
    <col min="6152" max="6152" width="11.42578125" style="12" customWidth="1"/>
    <col min="6153" max="6153" width="12.7109375" style="12" customWidth="1"/>
    <col min="6154" max="6154" width="11.7109375" style="12" customWidth="1"/>
    <col min="6155" max="6155" width="14.28515625" style="12" customWidth="1"/>
    <col min="6156" max="6157" width="11.42578125" style="12" customWidth="1"/>
    <col min="6158" max="6158" width="12.140625" style="12" customWidth="1"/>
    <col min="6159" max="6159" width="12.42578125" style="12" customWidth="1"/>
    <col min="6160" max="6160" width="11.85546875" style="12" customWidth="1"/>
    <col min="6161" max="6161" width="11.7109375" style="12" customWidth="1"/>
    <col min="6162" max="6162" width="12" style="12" customWidth="1"/>
    <col min="6163" max="6164" width="9.140625" style="12"/>
    <col min="6165" max="6165" width="10.140625" style="12" bestFit="1" customWidth="1"/>
    <col min="6166" max="6400" width="9.140625" style="12"/>
    <col min="6401" max="6401" width="4" style="12" customWidth="1"/>
    <col min="6402" max="6402" width="19.42578125" style="12" customWidth="1"/>
    <col min="6403" max="6403" width="20" style="12" customWidth="1"/>
    <col min="6404" max="6404" width="12.5703125" style="12" customWidth="1"/>
    <col min="6405" max="6405" width="13.140625" style="12" customWidth="1"/>
    <col min="6406" max="6406" width="11.5703125" style="12" customWidth="1"/>
    <col min="6407" max="6407" width="12" style="12" customWidth="1"/>
    <col min="6408" max="6408" width="11.42578125" style="12" customWidth="1"/>
    <col min="6409" max="6409" width="12.7109375" style="12" customWidth="1"/>
    <col min="6410" max="6410" width="11.7109375" style="12" customWidth="1"/>
    <col min="6411" max="6411" width="14.28515625" style="12" customWidth="1"/>
    <col min="6412" max="6413" width="11.42578125" style="12" customWidth="1"/>
    <col min="6414" max="6414" width="12.140625" style="12" customWidth="1"/>
    <col min="6415" max="6415" width="12.42578125" style="12" customWidth="1"/>
    <col min="6416" max="6416" width="11.85546875" style="12" customWidth="1"/>
    <col min="6417" max="6417" width="11.7109375" style="12" customWidth="1"/>
    <col min="6418" max="6418" width="12" style="12" customWidth="1"/>
    <col min="6419" max="6420" width="9.140625" style="12"/>
    <col min="6421" max="6421" width="10.140625" style="12" bestFit="1" customWidth="1"/>
    <col min="6422" max="6656" width="9.140625" style="12"/>
    <col min="6657" max="6657" width="4" style="12" customWidth="1"/>
    <col min="6658" max="6658" width="19.42578125" style="12" customWidth="1"/>
    <col min="6659" max="6659" width="20" style="12" customWidth="1"/>
    <col min="6660" max="6660" width="12.5703125" style="12" customWidth="1"/>
    <col min="6661" max="6661" width="13.140625" style="12" customWidth="1"/>
    <col min="6662" max="6662" width="11.5703125" style="12" customWidth="1"/>
    <col min="6663" max="6663" width="12" style="12" customWidth="1"/>
    <col min="6664" max="6664" width="11.42578125" style="12" customWidth="1"/>
    <col min="6665" max="6665" width="12.7109375" style="12" customWidth="1"/>
    <col min="6666" max="6666" width="11.7109375" style="12" customWidth="1"/>
    <col min="6667" max="6667" width="14.28515625" style="12" customWidth="1"/>
    <col min="6668" max="6669" width="11.42578125" style="12" customWidth="1"/>
    <col min="6670" max="6670" width="12.140625" style="12" customWidth="1"/>
    <col min="6671" max="6671" width="12.42578125" style="12" customWidth="1"/>
    <col min="6672" max="6672" width="11.85546875" style="12" customWidth="1"/>
    <col min="6673" max="6673" width="11.7109375" style="12" customWidth="1"/>
    <col min="6674" max="6674" width="12" style="12" customWidth="1"/>
    <col min="6675" max="6676" width="9.140625" style="12"/>
    <col min="6677" max="6677" width="10.140625" style="12" bestFit="1" customWidth="1"/>
    <col min="6678" max="6912" width="9.140625" style="12"/>
    <col min="6913" max="6913" width="4" style="12" customWidth="1"/>
    <col min="6914" max="6914" width="19.42578125" style="12" customWidth="1"/>
    <col min="6915" max="6915" width="20" style="12" customWidth="1"/>
    <col min="6916" max="6916" width="12.5703125" style="12" customWidth="1"/>
    <col min="6917" max="6917" width="13.140625" style="12" customWidth="1"/>
    <col min="6918" max="6918" width="11.5703125" style="12" customWidth="1"/>
    <col min="6919" max="6919" width="12" style="12" customWidth="1"/>
    <col min="6920" max="6920" width="11.42578125" style="12" customWidth="1"/>
    <col min="6921" max="6921" width="12.7109375" style="12" customWidth="1"/>
    <col min="6922" max="6922" width="11.7109375" style="12" customWidth="1"/>
    <col min="6923" max="6923" width="14.28515625" style="12" customWidth="1"/>
    <col min="6924" max="6925" width="11.42578125" style="12" customWidth="1"/>
    <col min="6926" max="6926" width="12.140625" style="12" customWidth="1"/>
    <col min="6927" max="6927" width="12.42578125" style="12" customWidth="1"/>
    <col min="6928" max="6928" width="11.85546875" style="12" customWidth="1"/>
    <col min="6929" max="6929" width="11.7109375" style="12" customWidth="1"/>
    <col min="6930" max="6930" width="12" style="12" customWidth="1"/>
    <col min="6931" max="6932" width="9.140625" style="12"/>
    <col min="6933" max="6933" width="10.140625" style="12" bestFit="1" customWidth="1"/>
    <col min="6934" max="7168" width="9.140625" style="12"/>
    <col min="7169" max="7169" width="4" style="12" customWidth="1"/>
    <col min="7170" max="7170" width="19.42578125" style="12" customWidth="1"/>
    <col min="7171" max="7171" width="20" style="12" customWidth="1"/>
    <col min="7172" max="7172" width="12.5703125" style="12" customWidth="1"/>
    <col min="7173" max="7173" width="13.140625" style="12" customWidth="1"/>
    <col min="7174" max="7174" width="11.5703125" style="12" customWidth="1"/>
    <col min="7175" max="7175" width="12" style="12" customWidth="1"/>
    <col min="7176" max="7176" width="11.42578125" style="12" customWidth="1"/>
    <col min="7177" max="7177" width="12.7109375" style="12" customWidth="1"/>
    <col min="7178" max="7178" width="11.7109375" style="12" customWidth="1"/>
    <col min="7179" max="7179" width="14.28515625" style="12" customWidth="1"/>
    <col min="7180" max="7181" width="11.42578125" style="12" customWidth="1"/>
    <col min="7182" max="7182" width="12.140625" style="12" customWidth="1"/>
    <col min="7183" max="7183" width="12.42578125" style="12" customWidth="1"/>
    <col min="7184" max="7184" width="11.85546875" style="12" customWidth="1"/>
    <col min="7185" max="7185" width="11.7109375" style="12" customWidth="1"/>
    <col min="7186" max="7186" width="12" style="12" customWidth="1"/>
    <col min="7187" max="7188" width="9.140625" style="12"/>
    <col min="7189" max="7189" width="10.140625" style="12" bestFit="1" customWidth="1"/>
    <col min="7190" max="7424" width="9.140625" style="12"/>
    <col min="7425" max="7425" width="4" style="12" customWidth="1"/>
    <col min="7426" max="7426" width="19.42578125" style="12" customWidth="1"/>
    <col min="7427" max="7427" width="20" style="12" customWidth="1"/>
    <col min="7428" max="7428" width="12.5703125" style="12" customWidth="1"/>
    <col min="7429" max="7429" width="13.140625" style="12" customWidth="1"/>
    <col min="7430" max="7430" width="11.5703125" style="12" customWidth="1"/>
    <col min="7431" max="7431" width="12" style="12" customWidth="1"/>
    <col min="7432" max="7432" width="11.42578125" style="12" customWidth="1"/>
    <col min="7433" max="7433" width="12.7109375" style="12" customWidth="1"/>
    <col min="7434" max="7434" width="11.7109375" style="12" customWidth="1"/>
    <col min="7435" max="7435" width="14.28515625" style="12" customWidth="1"/>
    <col min="7436" max="7437" width="11.42578125" style="12" customWidth="1"/>
    <col min="7438" max="7438" width="12.140625" style="12" customWidth="1"/>
    <col min="7439" max="7439" width="12.42578125" style="12" customWidth="1"/>
    <col min="7440" max="7440" width="11.85546875" style="12" customWidth="1"/>
    <col min="7441" max="7441" width="11.7109375" style="12" customWidth="1"/>
    <col min="7442" max="7442" width="12" style="12" customWidth="1"/>
    <col min="7443" max="7444" width="9.140625" style="12"/>
    <col min="7445" max="7445" width="10.140625" style="12" bestFit="1" customWidth="1"/>
    <col min="7446" max="7680" width="9.140625" style="12"/>
    <col min="7681" max="7681" width="4" style="12" customWidth="1"/>
    <col min="7682" max="7682" width="19.42578125" style="12" customWidth="1"/>
    <col min="7683" max="7683" width="20" style="12" customWidth="1"/>
    <col min="7684" max="7684" width="12.5703125" style="12" customWidth="1"/>
    <col min="7685" max="7685" width="13.140625" style="12" customWidth="1"/>
    <col min="7686" max="7686" width="11.5703125" style="12" customWidth="1"/>
    <col min="7687" max="7687" width="12" style="12" customWidth="1"/>
    <col min="7688" max="7688" width="11.42578125" style="12" customWidth="1"/>
    <col min="7689" max="7689" width="12.7109375" style="12" customWidth="1"/>
    <col min="7690" max="7690" width="11.7109375" style="12" customWidth="1"/>
    <col min="7691" max="7691" width="14.28515625" style="12" customWidth="1"/>
    <col min="7692" max="7693" width="11.42578125" style="12" customWidth="1"/>
    <col min="7694" max="7694" width="12.140625" style="12" customWidth="1"/>
    <col min="7695" max="7695" width="12.42578125" style="12" customWidth="1"/>
    <col min="7696" max="7696" width="11.85546875" style="12" customWidth="1"/>
    <col min="7697" max="7697" width="11.7109375" style="12" customWidth="1"/>
    <col min="7698" max="7698" width="12" style="12" customWidth="1"/>
    <col min="7699" max="7700" width="9.140625" style="12"/>
    <col min="7701" max="7701" width="10.140625" style="12" bestFit="1" customWidth="1"/>
    <col min="7702" max="7936" width="9.140625" style="12"/>
    <col min="7937" max="7937" width="4" style="12" customWidth="1"/>
    <col min="7938" max="7938" width="19.42578125" style="12" customWidth="1"/>
    <col min="7939" max="7939" width="20" style="12" customWidth="1"/>
    <col min="7940" max="7940" width="12.5703125" style="12" customWidth="1"/>
    <col min="7941" max="7941" width="13.140625" style="12" customWidth="1"/>
    <col min="7942" max="7942" width="11.5703125" style="12" customWidth="1"/>
    <col min="7943" max="7943" width="12" style="12" customWidth="1"/>
    <col min="7944" max="7944" width="11.42578125" style="12" customWidth="1"/>
    <col min="7945" max="7945" width="12.7109375" style="12" customWidth="1"/>
    <col min="7946" max="7946" width="11.7109375" style="12" customWidth="1"/>
    <col min="7947" max="7947" width="14.28515625" style="12" customWidth="1"/>
    <col min="7948" max="7949" width="11.42578125" style="12" customWidth="1"/>
    <col min="7950" max="7950" width="12.140625" style="12" customWidth="1"/>
    <col min="7951" max="7951" width="12.42578125" style="12" customWidth="1"/>
    <col min="7952" max="7952" width="11.85546875" style="12" customWidth="1"/>
    <col min="7953" max="7953" width="11.7109375" style="12" customWidth="1"/>
    <col min="7954" max="7954" width="12" style="12" customWidth="1"/>
    <col min="7955" max="7956" width="9.140625" style="12"/>
    <col min="7957" max="7957" width="10.140625" style="12" bestFit="1" customWidth="1"/>
    <col min="7958" max="8192" width="9.140625" style="12"/>
    <col min="8193" max="8193" width="4" style="12" customWidth="1"/>
    <col min="8194" max="8194" width="19.42578125" style="12" customWidth="1"/>
    <col min="8195" max="8195" width="20" style="12" customWidth="1"/>
    <col min="8196" max="8196" width="12.5703125" style="12" customWidth="1"/>
    <col min="8197" max="8197" width="13.140625" style="12" customWidth="1"/>
    <col min="8198" max="8198" width="11.5703125" style="12" customWidth="1"/>
    <col min="8199" max="8199" width="12" style="12" customWidth="1"/>
    <col min="8200" max="8200" width="11.42578125" style="12" customWidth="1"/>
    <col min="8201" max="8201" width="12.7109375" style="12" customWidth="1"/>
    <col min="8202" max="8202" width="11.7109375" style="12" customWidth="1"/>
    <col min="8203" max="8203" width="14.28515625" style="12" customWidth="1"/>
    <col min="8204" max="8205" width="11.42578125" style="12" customWidth="1"/>
    <col min="8206" max="8206" width="12.140625" style="12" customWidth="1"/>
    <col min="8207" max="8207" width="12.42578125" style="12" customWidth="1"/>
    <col min="8208" max="8208" width="11.85546875" style="12" customWidth="1"/>
    <col min="8209" max="8209" width="11.7109375" style="12" customWidth="1"/>
    <col min="8210" max="8210" width="12" style="12" customWidth="1"/>
    <col min="8211" max="8212" width="9.140625" style="12"/>
    <col min="8213" max="8213" width="10.140625" style="12" bestFit="1" customWidth="1"/>
    <col min="8214" max="8448" width="9.140625" style="12"/>
    <col min="8449" max="8449" width="4" style="12" customWidth="1"/>
    <col min="8450" max="8450" width="19.42578125" style="12" customWidth="1"/>
    <col min="8451" max="8451" width="20" style="12" customWidth="1"/>
    <col min="8452" max="8452" width="12.5703125" style="12" customWidth="1"/>
    <col min="8453" max="8453" width="13.140625" style="12" customWidth="1"/>
    <col min="8454" max="8454" width="11.5703125" style="12" customWidth="1"/>
    <col min="8455" max="8455" width="12" style="12" customWidth="1"/>
    <col min="8456" max="8456" width="11.42578125" style="12" customWidth="1"/>
    <col min="8457" max="8457" width="12.7109375" style="12" customWidth="1"/>
    <col min="8458" max="8458" width="11.7109375" style="12" customWidth="1"/>
    <col min="8459" max="8459" width="14.28515625" style="12" customWidth="1"/>
    <col min="8460" max="8461" width="11.42578125" style="12" customWidth="1"/>
    <col min="8462" max="8462" width="12.140625" style="12" customWidth="1"/>
    <col min="8463" max="8463" width="12.42578125" style="12" customWidth="1"/>
    <col min="8464" max="8464" width="11.85546875" style="12" customWidth="1"/>
    <col min="8465" max="8465" width="11.7109375" style="12" customWidth="1"/>
    <col min="8466" max="8466" width="12" style="12" customWidth="1"/>
    <col min="8467" max="8468" width="9.140625" style="12"/>
    <col min="8469" max="8469" width="10.140625" style="12" bestFit="1" customWidth="1"/>
    <col min="8470" max="8704" width="9.140625" style="12"/>
    <col min="8705" max="8705" width="4" style="12" customWidth="1"/>
    <col min="8706" max="8706" width="19.42578125" style="12" customWidth="1"/>
    <col min="8707" max="8707" width="20" style="12" customWidth="1"/>
    <col min="8708" max="8708" width="12.5703125" style="12" customWidth="1"/>
    <col min="8709" max="8709" width="13.140625" style="12" customWidth="1"/>
    <col min="8710" max="8710" width="11.5703125" style="12" customWidth="1"/>
    <col min="8711" max="8711" width="12" style="12" customWidth="1"/>
    <col min="8712" max="8712" width="11.42578125" style="12" customWidth="1"/>
    <col min="8713" max="8713" width="12.7109375" style="12" customWidth="1"/>
    <col min="8714" max="8714" width="11.7109375" style="12" customWidth="1"/>
    <col min="8715" max="8715" width="14.28515625" style="12" customWidth="1"/>
    <col min="8716" max="8717" width="11.42578125" style="12" customWidth="1"/>
    <col min="8718" max="8718" width="12.140625" style="12" customWidth="1"/>
    <col min="8719" max="8719" width="12.42578125" style="12" customWidth="1"/>
    <col min="8720" max="8720" width="11.85546875" style="12" customWidth="1"/>
    <col min="8721" max="8721" width="11.7109375" style="12" customWidth="1"/>
    <col min="8722" max="8722" width="12" style="12" customWidth="1"/>
    <col min="8723" max="8724" width="9.140625" style="12"/>
    <col min="8725" max="8725" width="10.140625" style="12" bestFit="1" customWidth="1"/>
    <col min="8726" max="8960" width="9.140625" style="12"/>
    <col min="8961" max="8961" width="4" style="12" customWidth="1"/>
    <col min="8962" max="8962" width="19.42578125" style="12" customWidth="1"/>
    <col min="8963" max="8963" width="20" style="12" customWidth="1"/>
    <col min="8964" max="8964" width="12.5703125" style="12" customWidth="1"/>
    <col min="8965" max="8965" width="13.140625" style="12" customWidth="1"/>
    <col min="8966" max="8966" width="11.5703125" style="12" customWidth="1"/>
    <col min="8967" max="8967" width="12" style="12" customWidth="1"/>
    <col min="8968" max="8968" width="11.42578125" style="12" customWidth="1"/>
    <col min="8969" max="8969" width="12.7109375" style="12" customWidth="1"/>
    <col min="8970" max="8970" width="11.7109375" style="12" customWidth="1"/>
    <col min="8971" max="8971" width="14.28515625" style="12" customWidth="1"/>
    <col min="8972" max="8973" width="11.42578125" style="12" customWidth="1"/>
    <col min="8974" max="8974" width="12.140625" style="12" customWidth="1"/>
    <col min="8975" max="8975" width="12.42578125" style="12" customWidth="1"/>
    <col min="8976" max="8976" width="11.85546875" style="12" customWidth="1"/>
    <col min="8977" max="8977" width="11.7109375" style="12" customWidth="1"/>
    <col min="8978" max="8978" width="12" style="12" customWidth="1"/>
    <col min="8979" max="8980" width="9.140625" style="12"/>
    <col min="8981" max="8981" width="10.140625" style="12" bestFit="1" customWidth="1"/>
    <col min="8982" max="9216" width="9.140625" style="12"/>
    <col min="9217" max="9217" width="4" style="12" customWidth="1"/>
    <col min="9218" max="9218" width="19.42578125" style="12" customWidth="1"/>
    <col min="9219" max="9219" width="20" style="12" customWidth="1"/>
    <col min="9220" max="9220" width="12.5703125" style="12" customWidth="1"/>
    <col min="9221" max="9221" width="13.140625" style="12" customWidth="1"/>
    <col min="9222" max="9222" width="11.5703125" style="12" customWidth="1"/>
    <col min="9223" max="9223" width="12" style="12" customWidth="1"/>
    <col min="9224" max="9224" width="11.42578125" style="12" customWidth="1"/>
    <col min="9225" max="9225" width="12.7109375" style="12" customWidth="1"/>
    <col min="9226" max="9226" width="11.7109375" style="12" customWidth="1"/>
    <col min="9227" max="9227" width="14.28515625" style="12" customWidth="1"/>
    <col min="9228" max="9229" width="11.42578125" style="12" customWidth="1"/>
    <col min="9230" max="9230" width="12.140625" style="12" customWidth="1"/>
    <col min="9231" max="9231" width="12.42578125" style="12" customWidth="1"/>
    <col min="9232" max="9232" width="11.85546875" style="12" customWidth="1"/>
    <col min="9233" max="9233" width="11.7109375" style="12" customWidth="1"/>
    <col min="9234" max="9234" width="12" style="12" customWidth="1"/>
    <col min="9235" max="9236" width="9.140625" style="12"/>
    <col min="9237" max="9237" width="10.140625" style="12" bestFit="1" customWidth="1"/>
    <col min="9238" max="9472" width="9.140625" style="12"/>
    <col min="9473" max="9473" width="4" style="12" customWidth="1"/>
    <col min="9474" max="9474" width="19.42578125" style="12" customWidth="1"/>
    <col min="9475" max="9475" width="20" style="12" customWidth="1"/>
    <col min="9476" max="9476" width="12.5703125" style="12" customWidth="1"/>
    <col min="9477" max="9477" width="13.140625" style="12" customWidth="1"/>
    <col min="9478" max="9478" width="11.5703125" style="12" customWidth="1"/>
    <col min="9479" max="9479" width="12" style="12" customWidth="1"/>
    <col min="9480" max="9480" width="11.42578125" style="12" customWidth="1"/>
    <col min="9481" max="9481" width="12.7109375" style="12" customWidth="1"/>
    <col min="9482" max="9482" width="11.7109375" style="12" customWidth="1"/>
    <col min="9483" max="9483" width="14.28515625" style="12" customWidth="1"/>
    <col min="9484" max="9485" width="11.42578125" style="12" customWidth="1"/>
    <col min="9486" max="9486" width="12.140625" style="12" customWidth="1"/>
    <col min="9487" max="9487" width="12.42578125" style="12" customWidth="1"/>
    <col min="9488" max="9488" width="11.85546875" style="12" customWidth="1"/>
    <col min="9489" max="9489" width="11.7109375" style="12" customWidth="1"/>
    <col min="9490" max="9490" width="12" style="12" customWidth="1"/>
    <col min="9491" max="9492" width="9.140625" style="12"/>
    <col min="9493" max="9493" width="10.140625" style="12" bestFit="1" customWidth="1"/>
    <col min="9494" max="9728" width="9.140625" style="12"/>
    <col min="9729" max="9729" width="4" style="12" customWidth="1"/>
    <col min="9730" max="9730" width="19.42578125" style="12" customWidth="1"/>
    <col min="9731" max="9731" width="20" style="12" customWidth="1"/>
    <col min="9732" max="9732" width="12.5703125" style="12" customWidth="1"/>
    <col min="9733" max="9733" width="13.140625" style="12" customWidth="1"/>
    <col min="9734" max="9734" width="11.5703125" style="12" customWidth="1"/>
    <col min="9735" max="9735" width="12" style="12" customWidth="1"/>
    <col min="9736" max="9736" width="11.42578125" style="12" customWidth="1"/>
    <col min="9737" max="9737" width="12.7109375" style="12" customWidth="1"/>
    <col min="9738" max="9738" width="11.7109375" style="12" customWidth="1"/>
    <col min="9739" max="9739" width="14.28515625" style="12" customWidth="1"/>
    <col min="9740" max="9741" width="11.42578125" style="12" customWidth="1"/>
    <col min="9742" max="9742" width="12.140625" style="12" customWidth="1"/>
    <col min="9743" max="9743" width="12.42578125" style="12" customWidth="1"/>
    <col min="9744" max="9744" width="11.85546875" style="12" customWidth="1"/>
    <col min="9745" max="9745" width="11.7109375" style="12" customWidth="1"/>
    <col min="9746" max="9746" width="12" style="12" customWidth="1"/>
    <col min="9747" max="9748" width="9.140625" style="12"/>
    <col min="9749" max="9749" width="10.140625" style="12" bestFit="1" customWidth="1"/>
    <col min="9750" max="9984" width="9.140625" style="12"/>
    <col min="9985" max="9985" width="4" style="12" customWidth="1"/>
    <col min="9986" max="9986" width="19.42578125" style="12" customWidth="1"/>
    <col min="9987" max="9987" width="20" style="12" customWidth="1"/>
    <col min="9988" max="9988" width="12.5703125" style="12" customWidth="1"/>
    <col min="9989" max="9989" width="13.140625" style="12" customWidth="1"/>
    <col min="9990" max="9990" width="11.5703125" style="12" customWidth="1"/>
    <col min="9991" max="9991" width="12" style="12" customWidth="1"/>
    <col min="9992" max="9992" width="11.42578125" style="12" customWidth="1"/>
    <col min="9993" max="9993" width="12.7109375" style="12" customWidth="1"/>
    <col min="9994" max="9994" width="11.7109375" style="12" customWidth="1"/>
    <col min="9995" max="9995" width="14.28515625" style="12" customWidth="1"/>
    <col min="9996" max="9997" width="11.42578125" style="12" customWidth="1"/>
    <col min="9998" max="9998" width="12.140625" style="12" customWidth="1"/>
    <col min="9999" max="9999" width="12.42578125" style="12" customWidth="1"/>
    <col min="10000" max="10000" width="11.85546875" style="12" customWidth="1"/>
    <col min="10001" max="10001" width="11.7109375" style="12" customWidth="1"/>
    <col min="10002" max="10002" width="12" style="12" customWidth="1"/>
    <col min="10003" max="10004" width="9.140625" style="12"/>
    <col min="10005" max="10005" width="10.140625" style="12" bestFit="1" customWidth="1"/>
    <col min="10006" max="10240" width="9.140625" style="12"/>
    <col min="10241" max="10241" width="4" style="12" customWidth="1"/>
    <col min="10242" max="10242" width="19.42578125" style="12" customWidth="1"/>
    <col min="10243" max="10243" width="20" style="12" customWidth="1"/>
    <col min="10244" max="10244" width="12.5703125" style="12" customWidth="1"/>
    <col min="10245" max="10245" width="13.140625" style="12" customWidth="1"/>
    <col min="10246" max="10246" width="11.5703125" style="12" customWidth="1"/>
    <col min="10247" max="10247" width="12" style="12" customWidth="1"/>
    <col min="10248" max="10248" width="11.42578125" style="12" customWidth="1"/>
    <col min="10249" max="10249" width="12.7109375" style="12" customWidth="1"/>
    <col min="10250" max="10250" width="11.7109375" style="12" customWidth="1"/>
    <col min="10251" max="10251" width="14.28515625" style="12" customWidth="1"/>
    <col min="10252" max="10253" width="11.42578125" style="12" customWidth="1"/>
    <col min="10254" max="10254" width="12.140625" style="12" customWidth="1"/>
    <col min="10255" max="10255" width="12.42578125" style="12" customWidth="1"/>
    <col min="10256" max="10256" width="11.85546875" style="12" customWidth="1"/>
    <col min="10257" max="10257" width="11.7109375" style="12" customWidth="1"/>
    <col min="10258" max="10258" width="12" style="12" customWidth="1"/>
    <col min="10259" max="10260" width="9.140625" style="12"/>
    <col min="10261" max="10261" width="10.140625" style="12" bestFit="1" customWidth="1"/>
    <col min="10262" max="10496" width="9.140625" style="12"/>
    <col min="10497" max="10497" width="4" style="12" customWidth="1"/>
    <col min="10498" max="10498" width="19.42578125" style="12" customWidth="1"/>
    <col min="10499" max="10499" width="20" style="12" customWidth="1"/>
    <col min="10500" max="10500" width="12.5703125" style="12" customWidth="1"/>
    <col min="10501" max="10501" width="13.140625" style="12" customWidth="1"/>
    <col min="10502" max="10502" width="11.5703125" style="12" customWidth="1"/>
    <col min="10503" max="10503" width="12" style="12" customWidth="1"/>
    <col min="10504" max="10504" width="11.42578125" style="12" customWidth="1"/>
    <col min="10505" max="10505" width="12.7109375" style="12" customWidth="1"/>
    <col min="10506" max="10506" width="11.7109375" style="12" customWidth="1"/>
    <col min="10507" max="10507" width="14.28515625" style="12" customWidth="1"/>
    <col min="10508" max="10509" width="11.42578125" style="12" customWidth="1"/>
    <col min="10510" max="10510" width="12.140625" style="12" customWidth="1"/>
    <col min="10511" max="10511" width="12.42578125" style="12" customWidth="1"/>
    <col min="10512" max="10512" width="11.85546875" style="12" customWidth="1"/>
    <col min="10513" max="10513" width="11.7109375" style="12" customWidth="1"/>
    <col min="10514" max="10514" width="12" style="12" customWidth="1"/>
    <col min="10515" max="10516" width="9.140625" style="12"/>
    <col min="10517" max="10517" width="10.140625" style="12" bestFit="1" customWidth="1"/>
    <col min="10518" max="10752" width="9.140625" style="12"/>
    <col min="10753" max="10753" width="4" style="12" customWidth="1"/>
    <col min="10754" max="10754" width="19.42578125" style="12" customWidth="1"/>
    <col min="10755" max="10755" width="20" style="12" customWidth="1"/>
    <col min="10756" max="10756" width="12.5703125" style="12" customWidth="1"/>
    <col min="10757" max="10757" width="13.140625" style="12" customWidth="1"/>
    <col min="10758" max="10758" width="11.5703125" style="12" customWidth="1"/>
    <col min="10759" max="10759" width="12" style="12" customWidth="1"/>
    <col min="10760" max="10760" width="11.42578125" style="12" customWidth="1"/>
    <col min="10761" max="10761" width="12.7109375" style="12" customWidth="1"/>
    <col min="10762" max="10762" width="11.7109375" style="12" customWidth="1"/>
    <col min="10763" max="10763" width="14.28515625" style="12" customWidth="1"/>
    <col min="10764" max="10765" width="11.42578125" style="12" customWidth="1"/>
    <col min="10766" max="10766" width="12.140625" style="12" customWidth="1"/>
    <col min="10767" max="10767" width="12.42578125" style="12" customWidth="1"/>
    <col min="10768" max="10768" width="11.85546875" style="12" customWidth="1"/>
    <col min="10769" max="10769" width="11.7109375" style="12" customWidth="1"/>
    <col min="10770" max="10770" width="12" style="12" customWidth="1"/>
    <col min="10771" max="10772" width="9.140625" style="12"/>
    <col min="10773" max="10773" width="10.140625" style="12" bestFit="1" customWidth="1"/>
    <col min="10774" max="11008" width="9.140625" style="12"/>
    <col min="11009" max="11009" width="4" style="12" customWidth="1"/>
    <col min="11010" max="11010" width="19.42578125" style="12" customWidth="1"/>
    <col min="11011" max="11011" width="20" style="12" customWidth="1"/>
    <col min="11012" max="11012" width="12.5703125" style="12" customWidth="1"/>
    <col min="11013" max="11013" width="13.140625" style="12" customWidth="1"/>
    <col min="11014" max="11014" width="11.5703125" style="12" customWidth="1"/>
    <col min="11015" max="11015" width="12" style="12" customWidth="1"/>
    <col min="11016" max="11016" width="11.42578125" style="12" customWidth="1"/>
    <col min="11017" max="11017" width="12.7109375" style="12" customWidth="1"/>
    <col min="11018" max="11018" width="11.7109375" style="12" customWidth="1"/>
    <col min="11019" max="11019" width="14.28515625" style="12" customWidth="1"/>
    <col min="11020" max="11021" width="11.42578125" style="12" customWidth="1"/>
    <col min="11022" max="11022" width="12.140625" style="12" customWidth="1"/>
    <col min="11023" max="11023" width="12.42578125" style="12" customWidth="1"/>
    <col min="11024" max="11024" width="11.85546875" style="12" customWidth="1"/>
    <col min="11025" max="11025" width="11.7109375" style="12" customWidth="1"/>
    <col min="11026" max="11026" width="12" style="12" customWidth="1"/>
    <col min="11027" max="11028" width="9.140625" style="12"/>
    <col min="11029" max="11029" width="10.140625" style="12" bestFit="1" customWidth="1"/>
    <col min="11030" max="11264" width="9.140625" style="12"/>
    <col min="11265" max="11265" width="4" style="12" customWidth="1"/>
    <col min="11266" max="11266" width="19.42578125" style="12" customWidth="1"/>
    <col min="11267" max="11267" width="20" style="12" customWidth="1"/>
    <col min="11268" max="11268" width="12.5703125" style="12" customWidth="1"/>
    <col min="11269" max="11269" width="13.140625" style="12" customWidth="1"/>
    <col min="11270" max="11270" width="11.5703125" style="12" customWidth="1"/>
    <col min="11271" max="11271" width="12" style="12" customWidth="1"/>
    <col min="11272" max="11272" width="11.42578125" style="12" customWidth="1"/>
    <col min="11273" max="11273" width="12.7109375" style="12" customWidth="1"/>
    <col min="11274" max="11274" width="11.7109375" style="12" customWidth="1"/>
    <col min="11275" max="11275" width="14.28515625" style="12" customWidth="1"/>
    <col min="11276" max="11277" width="11.42578125" style="12" customWidth="1"/>
    <col min="11278" max="11278" width="12.140625" style="12" customWidth="1"/>
    <col min="11279" max="11279" width="12.42578125" style="12" customWidth="1"/>
    <col min="11280" max="11280" width="11.85546875" style="12" customWidth="1"/>
    <col min="11281" max="11281" width="11.7109375" style="12" customWidth="1"/>
    <col min="11282" max="11282" width="12" style="12" customWidth="1"/>
    <col min="11283" max="11284" width="9.140625" style="12"/>
    <col min="11285" max="11285" width="10.140625" style="12" bestFit="1" customWidth="1"/>
    <col min="11286" max="11520" width="9.140625" style="12"/>
    <col min="11521" max="11521" width="4" style="12" customWidth="1"/>
    <col min="11522" max="11522" width="19.42578125" style="12" customWidth="1"/>
    <col min="11523" max="11523" width="20" style="12" customWidth="1"/>
    <col min="11524" max="11524" width="12.5703125" style="12" customWidth="1"/>
    <col min="11525" max="11525" width="13.140625" style="12" customWidth="1"/>
    <col min="11526" max="11526" width="11.5703125" style="12" customWidth="1"/>
    <col min="11527" max="11527" width="12" style="12" customWidth="1"/>
    <col min="11528" max="11528" width="11.42578125" style="12" customWidth="1"/>
    <col min="11529" max="11529" width="12.7109375" style="12" customWidth="1"/>
    <col min="11530" max="11530" width="11.7109375" style="12" customWidth="1"/>
    <col min="11531" max="11531" width="14.28515625" style="12" customWidth="1"/>
    <col min="11532" max="11533" width="11.42578125" style="12" customWidth="1"/>
    <col min="11534" max="11534" width="12.140625" style="12" customWidth="1"/>
    <col min="11535" max="11535" width="12.42578125" style="12" customWidth="1"/>
    <col min="11536" max="11536" width="11.85546875" style="12" customWidth="1"/>
    <col min="11537" max="11537" width="11.7109375" style="12" customWidth="1"/>
    <col min="11538" max="11538" width="12" style="12" customWidth="1"/>
    <col min="11539" max="11540" width="9.140625" style="12"/>
    <col min="11541" max="11541" width="10.140625" style="12" bestFit="1" customWidth="1"/>
    <col min="11542" max="11776" width="9.140625" style="12"/>
    <col min="11777" max="11777" width="4" style="12" customWidth="1"/>
    <col min="11778" max="11778" width="19.42578125" style="12" customWidth="1"/>
    <col min="11779" max="11779" width="20" style="12" customWidth="1"/>
    <col min="11780" max="11780" width="12.5703125" style="12" customWidth="1"/>
    <col min="11781" max="11781" width="13.140625" style="12" customWidth="1"/>
    <col min="11782" max="11782" width="11.5703125" style="12" customWidth="1"/>
    <col min="11783" max="11783" width="12" style="12" customWidth="1"/>
    <col min="11784" max="11784" width="11.42578125" style="12" customWidth="1"/>
    <col min="11785" max="11785" width="12.7109375" style="12" customWidth="1"/>
    <col min="11786" max="11786" width="11.7109375" style="12" customWidth="1"/>
    <col min="11787" max="11787" width="14.28515625" style="12" customWidth="1"/>
    <col min="11788" max="11789" width="11.42578125" style="12" customWidth="1"/>
    <col min="11790" max="11790" width="12.140625" style="12" customWidth="1"/>
    <col min="11791" max="11791" width="12.42578125" style="12" customWidth="1"/>
    <col min="11792" max="11792" width="11.85546875" style="12" customWidth="1"/>
    <col min="11793" max="11793" width="11.7109375" style="12" customWidth="1"/>
    <col min="11794" max="11794" width="12" style="12" customWidth="1"/>
    <col min="11795" max="11796" width="9.140625" style="12"/>
    <col min="11797" max="11797" width="10.140625" style="12" bestFit="1" customWidth="1"/>
    <col min="11798" max="12032" width="9.140625" style="12"/>
    <col min="12033" max="12033" width="4" style="12" customWidth="1"/>
    <col min="12034" max="12034" width="19.42578125" style="12" customWidth="1"/>
    <col min="12035" max="12035" width="20" style="12" customWidth="1"/>
    <col min="12036" max="12036" width="12.5703125" style="12" customWidth="1"/>
    <col min="12037" max="12037" width="13.140625" style="12" customWidth="1"/>
    <col min="12038" max="12038" width="11.5703125" style="12" customWidth="1"/>
    <col min="12039" max="12039" width="12" style="12" customWidth="1"/>
    <col min="12040" max="12040" width="11.42578125" style="12" customWidth="1"/>
    <col min="12041" max="12041" width="12.7109375" style="12" customWidth="1"/>
    <col min="12042" max="12042" width="11.7109375" style="12" customWidth="1"/>
    <col min="12043" max="12043" width="14.28515625" style="12" customWidth="1"/>
    <col min="12044" max="12045" width="11.42578125" style="12" customWidth="1"/>
    <col min="12046" max="12046" width="12.140625" style="12" customWidth="1"/>
    <col min="12047" max="12047" width="12.42578125" style="12" customWidth="1"/>
    <col min="12048" max="12048" width="11.85546875" style="12" customWidth="1"/>
    <col min="12049" max="12049" width="11.7109375" style="12" customWidth="1"/>
    <col min="12050" max="12050" width="12" style="12" customWidth="1"/>
    <col min="12051" max="12052" width="9.140625" style="12"/>
    <col min="12053" max="12053" width="10.140625" style="12" bestFit="1" customWidth="1"/>
    <col min="12054" max="12288" width="9.140625" style="12"/>
    <col min="12289" max="12289" width="4" style="12" customWidth="1"/>
    <col min="12290" max="12290" width="19.42578125" style="12" customWidth="1"/>
    <col min="12291" max="12291" width="20" style="12" customWidth="1"/>
    <col min="12292" max="12292" width="12.5703125" style="12" customWidth="1"/>
    <col min="12293" max="12293" width="13.140625" style="12" customWidth="1"/>
    <col min="12294" max="12294" width="11.5703125" style="12" customWidth="1"/>
    <col min="12295" max="12295" width="12" style="12" customWidth="1"/>
    <col min="12296" max="12296" width="11.42578125" style="12" customWidth="1"/>
    <col min="12297" max="12297" width="12.7109375" style="12" customWidth="1"/>
    <col min="12298" max="12298" width="11.7109375" style="12" customWidth="1"/>
    <col min="12299" max="12299" width="14.28515625" style="12" customWidth="1"/>
    <col min="12300" max="12301" width="11.42578125" style="12" customWidth="1"/>
    <col min="12302" max="12302" width="12.140625" style="12" customWidth="1"/>
    <col min="12303" max="12303" width="12.42578125" style="12" customWidth="1"/>
    <col min="12304" max="12304" width="11.85546875" style="12" customWidth="1"/>
    <col min="12305" max="12305" width="11.7109375" style="12" customWidth="1"/>
    <col min="12306" max="12306" width="12" style="12" customWidth="1"/>
    <col min="12307" max="12308" width="9.140625" style="12"/>
    <col min="12309" max="12309" width="10.140625" style="12" bestFit="1" customWidth="1"/>
    <col min="12310" max="12544" width="9.140625" style="12"/>
    <col min="12545" max="12545" width="4" style="12" customWidth="1"/>
    <col min="12546" max="12546" width="19.42578125" style="12" customWidth="1"/>
    <col min="12547" max="12547" width="20" style="12" customWidth="1"/>
    <col min="12548" max="12548" width="12.5703125" style="12" customWidth="1"/>
    <col min="12549" max="12549" width="13.140625" style="12" customWidth="1"/>
    <col min="12550" max="12550" width="11.5703125" style="12" customWidth="1"/>
    <col min="12551" max="12551" width="12" style="12" customWidth="1"/>
    <col min="12552" max="12552" width="11.42578125" style="12" customWidth="1"/>
    <col min="12553" max="12553" width="12.7109375" style="12" customWidth="1"/>
    <col min="12554" max="12554" width="11.7109375" style="12" customWidth="1"/>
    <col min="12555" max="12555" width="14.28515625" style="12" customWidth="1"/>
    <col min="12556" max="12557" width="11.42578125" style="12" customWidth="1"/>
    <col min="12558" max="12558" width="12.140625" style="12" customWidth="1"/>
    <col min="12559" max="12559" width="12.42578125" style="12" customWidth="1"/>
    <col min="12560" max="12560" width="11.85546875" style="12" customWidth="1"/>
    <col min="12561" max="12561" width="11.7109375" style="12" customWidth="1"/>
    <col min="12562" max="12562" width="12" style="12" customWidth="1"/>
    <col min="12563" max="12564" width="9.140625" style="12"/>
    <col min="12565" max="12565" width="10.140625" style="12" bestFit="1" customWidth="1"/>
    <col min="12566" max="12800" width="9.140625" style="12"/>
    <col min="12801" max="12801" width="4" style="12" customWidth="1"/>
    <col min="12802" max="12802" width="19.42578125" style="12" customWidth="1"/>
    <col min="12803" max="12803" width="20" style="12" customWidth="1"/>
    <col min="12804" max="12804" width="12.5703125" style="12" customWidth="1"/>
    <col min="12805" max="12805" width="13.140625" style="12" customWidth="1"/>
    <col min="12806" max="12806" width="11.5703125" style="12" customWidth="1"/>
    <col min="12807" max="12807" width="12" style="12" customWidth="1"/>
    <col min="12808" max="12808" width="11.42578125" style="12" customWidth="1"/>
    <col min="12809" max="12809" width="12.7109375" style="12" customWidth="1"/>
    <col min="12810" max="12810" width="11.7109375" style="12" customWidth="1"/>
    <col min="12811" max="12811" width="14.28515625" style="12" customWidth="1"/>
    <col min="12812" max="12813" width="11.42578125" style="12" customWidth="1"/>
    <col min="12814" max="12814" width="12.140625" style="12" customWidth="1"/>
    <col min="12815" max="12815" width="12.42578125" style="12" customWidth="1"/>
    <col min="12816" max="12816" width="11.85546875" style="12" customWidth="1"/>
    <col min="12817" max="12817" width="11.7109375" style="12" customWidth="1"/>
    <col min="12818" max="12818" width="12" style="12" customWidth="1"/>
    <col min="12819" max="12820" width="9.140625" style="12"/>
    <col min="12821" max="12821" width="10.140625" style="12" bestFit="1" customWidth="1"/>
    <col min="12822" max="13056" width="9.140625" style="12"/>
    <col min="13057" max="13057" width="4" style="12" customWidth="1"/>
    <col min="13058" max="13058" width="19.42578125" style="12" customWidth="1"/>
    <col min="13059" max="13059" width="20" style="12" customWidth="1"/>
    <col min="13060" max="13060" width="12.5703125" style="12" customWidth="1"/>
    <col min="13061" max="13061" width="13.140625" style="12" customWidth="1"/>
    <col min="13062" max="13062" width="11.5703125" style="12" customWidth="1"/>
    <col min="13063" max="13063" width="12" style="12" customWidth="1"/>
    <col min="13064" max="13064" width="11.42578125" style="12" customWidth="1"/>
    <col min="13065" max="13065" width="12.7109375" style="12" customWidth="1"/>
    <col min="13066" max="13066" width="11.7109375" style="12" customWidth="1"/>
    <col min="13067" max="13067" width="14.28515625" style="12" customWidth="1"/>
    <col min="13068" max="13069" width="11.42578125" style="12" customWidth="1"/>
    <col min="13070" max="13070" width="12.140625" style="12" customWidth="1"/>
    <col min="13071" max="13071" width="12.42578125" style="12" customWidth="1"/>
    <col min="13072" max="13072" width="11.85546875" style="12" customWidth="1"/>
    <col min="13073" max="13073" width="11.7109375" style="12" customWidth="1"/>
    <col min="13074" max="13074" width="12" style="12" customWidth="1"/>
    <col min="13075" max="13076" width="9.140625" style="12"/>
    <col min="13077" max="13077" width="10.140625" style="12" bestFit="1" customWidth="1"/>
    <col min="13078" max="13312" width="9.140625" style="12"/>
    <col min="13313" max="13313" width="4" style="12" customWidth="1"/>
    <col min="13314" max="13314" width="19.42578125" style="12" customWidth="1"/>
    <col min="13315" max="13315" width="20" style="12" customWidth="1"/>
    <col min="13316" max="13316" width="12.5703125" style="12" customWidth="1"/>
    <col min="13317" max="13317" width="13.140625" style="12" customWidth="1"/>
    <col min="13318" max="13318" width="11.5703125" style="12" customWidth="1"/>
    <col min="13319" max="13319" width="12" style="12" customWidth="1"/>
    <col min="13320" max="13320" width="11.42578125" style="12" customWidth="1"/>
    <col min="13321" max="13321" width="12.7109375" style="12" customWidth="1"/>
    <col min="13322" max="13322" width="11.7109375" style="12" customWidth="1"/>
    <col min="13323" max="13323" width="14.28515625" style="12" customWidth="1"/>
    <col min="13324" max="13325" width="11.42578125" style="12" customWidth="1"/>
    <col min="13326" max="13326" width="12.140625" style="12" customWidth="1"/>
    <col min="13327" max="13327" width="12.42578125" style="12" customWidth="1"/>
    <col min="13328" max="13328" width="11.85546875" style="12" customWidth="1"/>
    <col min="13329" max="13329" width="11.7109375" style="12" customWidth="1"/>
    <col min="13330" max="13330" width="12" style="12" customWidth="1"/>
    <col min="13331" max="13332" width="9.140625" style="12"/>
    <col min="13333" max="13333" width="10.140625" style="12" bestFit="1" customWidth="1"/>
    <col min="13334" max="13568" width="9.140625" style="12"/>
    <col min="13569" max="13569" width="4" style="12" customWidth="1"/>
    <col min="13570" max="13570" width="19.42578125" style="12" customWidth="1"/>
    <col min="13571" max="13571" width="20" style="12" customWidth="1"/>
    <col min="13572" max="13572" width="12.5703125" style="12" customWidth="1"/>
    <col min="13573" max="13573" width="13.140625" style="12" customWidth="1"/>
    <col min="13574" max="13574" width="11.5703125" style="12" customWidth="1"/>
    <col min="13575" max="13575" width="12" style="12" customWidth="1"/>
    <col min="13576" max="13576" width="11.42578125" style="12" customWidth="1"/>
    <col min="13577" max="13577" width="12.7109375" style="12" customWidth="1"/>
    <col min="13578" max="13578" width="11.7109375" style="12" customWidth="1"/>
    <col min="13579" max="13579" width="14.28515625" style="12" customWidth="1"/>
    <col min="13580" max="13581" width="11.42578125" style="12" customWidth="1"/>
    <col min="13582" max="13582" width="12.140625" style="12" customWidth="1"/>
    <col min="13583" max="13583" width="12.42578125" style="12" customWidth="1"/>
    <col min="13584" max="13584" width="11.85546875" style="12" customWidth="1"/>
    <col min="13585" max="13585" width="11.7109375" style="12" customWidth="1"/>
    <col min="13586" max="13586" width="12" style="12" customWidth="1"/>
    <col min="13587" max="13588" width="9.140625" style="12"/>
    <col min="13589" max="13589" width="10.140625" style="12" bestFit="1" customWidth="1"/>
    <col min="13590" max="13824" width="9.140625" style="12"/>
    <col min="13825" max="13825" width="4" style="12" customWidth="1"/>
    <col min="13826" max="13826" width="19.42578125" style="12" customWidth="1"/>
    <col min="13827" max="13827" width="20" style="12" customWidth="1"/>
    <col min="13828" max="13828" width="12.5703125" style="12" customWidth="1"/>
    <col min="13829" max="13829" width="13.140625" style="12" customWidth="1"/>
    <col min="13830" max="13830" width="11.5703125" style="12" customWidth="1"/>
    <col min="13831" max="13831" width="12" style="12" customWidth="1"/>
    <col min="13832" max="13832" width="11.42578125" style="12" customWidth="1"/>
    <col min="13833" max="13833" width="12.7109375" style="12" customWidth="1"/>
    <col min="13834" max="13834" width="11.7109375" style="12" customWidth="1"/>
    <col min="13835" max="13835" width="14.28515625" style="12" customWidth="1"/>
    <col min="13836" max="13837" width="11.42578125" style="12" customWidth="1"/>
    <col min="13838" max="13838" width="12.140625" style="12" customWidth="1"/>
    <col min="13839" max="13839" width="12.42578125" style="12" customWidth="1"/>
    <col min="13840" max="13840" width="11.85546875" style="12" customWidth="1"/>
    <col min="13841" max="13841" width="11.7109375" style="12" customWidth="1"/>
    <col min="13842" max="13842" width="12" style="12" customWidth="1"/>
    <col min="13843" max="13844" width="9.140625" style="12"/>
    <col min="13845" max="13845" width="10.140625" style="12" bestFit="1" customWidth="1"/>
    <col min="13846" max="14080" width="9.140625" style="12"/>
    <col min="14081" max="14081" width="4" style="12" customWidth="1"/>
    <col min="14082" max="14082" width="19.42578125" style="12" customWidth="1"/>
    <col min="14083" max="14083" width="20" style="12" customWidth="1"/>
    <col min="14084" max="14084" width="12.5703125" style="12" customWidth="1"/>
    <col min="14085" max="14085" width="13.140625" style="12" customWidth="1"/>
    <col min="14086" max="14086" width="11.5703125" style="12" customWidth="1"/>
    <col min="14087" max="14087" width="12" style="12" customWidth="1"/>
    <col min="14088" max="14088" width="11.42578125" style="12" customWidth="1"/>
    <col min="14089" max="14089" width="12.7109375" style="12" customWidth="1"/>
    <col min="14090" max="14090" width="11.7109375" style="12" customWidth="1"/>
    <col min="14091" max="14091" width="14.28515625" style="12" customWidth="1"/>
    <col min="14092" max="14093" width="11.42578125" style="12" customWidth="1"/>
    <col min="14094" max="14094" width="12.140625" style="12" customWidth="1"/>
    <col min="14095" max="14095" width="12.42578125" style="12" customWidth="1"/>
    <col min="14096" max="14096" width="11.85546875" style="12" customWidth="1"/>
    <col min="14097" max="14097" width="11.7109375" style="12" customWidth="1"/>
    <col min="14098" max="14098" width="12" style="12" customWidth="1"/>
    <col min="14099" max="14100" width="9.140625" style="12"/>
    <col min="14101" max="14101" width="10.140625" style="12" bestFit="1" customWidth="1"/>
    <col min="14102" max="14336" width="9.140625" style="12"/>
    <col min="14337" max="14337" width="4" style="12" customWidth="1"/>
    <col min="14338" max="14338" width="19.42578125" style="12" customWidth="1"/>
    <col min="14339" max="14339" width="20" style="12" customWidth="1"/>
    <col min="14340" max="14340" width="12.5703125" style="12" customWidth="1"/>
    <col min="14341" max="14341" width="13.140625" style="12" customWidth="1"/>
    <col min="14342" max="14342" width="11.5703125" style="12" customWidth="1"/>
    <col min="14343" max="14343" width="12" style="12" customWidth="1"/>
    <col min="14344" max="14344" width="11.42578125" style="12" customWidth="1"/>
    <col min="14345" max="14345" width="12.7109375" style="12" customWidth="1"/>
    <col min="14346" max="14346" width="11.7109375" style="12" customWidth="1"/>
    <col min="14347" max="14347" width="14.28515625" style="12" customWidth="1"/>
    <col min="14348" max="14349" width="11.42578125" style="12" customWidth="1"/>
    <col min="14350" max="14350" width="12.140625" style="12" customWidth="1"/>
    <col min="14351" max="14351" width="12.42578125" style="12" customWidth="1"/>
    <col min="14352" max="14352" width="11.85546875" style="12" customWidth="1"/>
    <col min="14353" max="14353" width="11.7109375" style="12" customWidth="1"/>
    <col min="14354" max="14354" width="12" style="12" customWidth="1"/>
    <col min="14355" max="14356" width="9.140625" style="12"/>
    <col min="14357" max="14357" width="10.140625" style="12" bestFit="1" customWidth="1"/>
    <col min="14358" max="14592" width="9.140625" style="12"/>
    <col min="14593" max="14593" width="4" style="12" customWidth="1"/>
    <col min="14594" max="14594" width="19.42578125" style="12" customWidth="1"/>
    <col min="14595" max="14595" width="20" style="12" customWidth="1"/>
    <col min="14596" max="14596" width="12.5703125" style="12" customWidth="1"/>
    <col min="14597" max="14597" width="13.140625" style="12" customWidth="1"/>
    <col min="14598" max="14598" width="11.5703125" style="12" customWidth="1"/>
    <col min="14599" max="14599" width="12" style="12" customWidth="1"/>
    <col min="14600" max="14600" width="11.42578125" style="12" customWidth="1"/>
    <col min="14601" max="14601" width="12.7109375" style="12" customWidth="1"/>
    <col min="14602" max="14602" width="11.7109375" style="12" customWidth="1"/>
    <col min="14603" max="14603" width="14.28515625" style="12" customWidth="1"/>
    <col min="14604" max="14605" width="11.42578125" style="12" customWidth="1"/>
    <col min="14606" max="14606" width="12.140625" style="12" customWidth="1"/>
    <col min="14607" max="14607" width="12.42578125" style="12" customWidth="1"/>
    <col min="14608" max="14608" width="11.85546875" style="12" customWidth="1"/>
    <col min="14609" max="14609" width="11.7109375" style="12" customWidth="1"/>
    <col min="14610" max="14610" width="12" style="12" customWidth="1"/>
    <col min="14611" max="14612" width="9.140625" style="12"/>
    <col min="14613" max="14613" width="10.140625" style="12" bestFit="1" customWidth="1"/>
    <col min="14614" max="14848" width="9.140625" style="12"/>
    <col min="14849" max="14849" width="4" style="12" customWidth="1"/>
    <col min="14850" max="14850" width="19.42578125" style="12" customWidth="1"/>
    <col min="14851" max="14851" width="20" style="12" customWidth="1"/>
    <col min="14852" max="14852" width="12.5703125" style="12" customWidth="1"/>
    <col min="14853" max="14853" width="13.140625" style="12" customWidth="1"/>
    <col min="14854" max="14854" width="11.5703125" style="12" customWidth="1"/>
    <col min="14855" max="14855" width="12" style="12" customWidth="1"/>
    <col min="14856" max="14856" width="11.42578125" style="12" customWidth="1"/>
    <col min="14857" max="14857" width="12.7109375" style="12" customWidth="1"/>
    <col min="14858" max="14858" width="11.7109375" style="12" customWidth="1"/>
    <col min="14859" max="14859" width="14.28515625" style="12" customWidth="1"/>
    <col min="14860" max="14861" width="11.42578125" style="12" customWidth="1"/>
    <col min="14862" max="14862" width="12.140625" style="12" customWidth="1"/>
    <col min="14863" max="14863" width="12.42578125" style="12" customWidth="1"/>
    <col min="14864" max="14864" width="11.85546875" style="12" customWidth="1"/>
    <col min="14865" max="14865" width="11.7109375" style="12" customWidth="1"/>
    <col min="14866" max="14866" width="12" style="12" customWidth="1"/>
    <col min="14867" max="14868" width="9.140625" style="12"/>
    <col min="14869" max="14869" width="10.140625" style="12" bestFit="1" customWidth="1"/>
    <col min="14870" max="15104" width="9.140625" style="12"/>
    <col min="15105" max="15105" width="4" style="12" customWidth="1"/>
    <col min="15106" max="15106" width="19.42578125" style="12" customWidth="1"/>
    <col min="15107" max="15107" width="20" style="12" customWidth="1"/>
    <col min="15108" max="15108" width="12.5703125" style="12" customWidth="1"/>
    <col min="15109" max="15109" width="13.140625" style="12" customWidth="1"/>
    <col min="15110" max="15110" width="11.5703125" style="12" customWidth="1"/>
    <col min="15111" max="15111" width="12" style="12" customWidth="1"/>
    <col min="15112" max="15112" width="11.42578125" style="12" customWidth="1"/>
    <col min="15113" max="15113" width="12.7109375" style="12" customWidth="1"/>
    <col min="15114" max="15114" width="11.7109375" style="12" customWidth="1"/>
    <col min="15115" max="15115" width="14.28515625" style="12" customWidth="1"/>
    <col min="15116" max="15117" width="11.42578125" style="12" customWidth="1"/>
    <col min="15118" max="15118" width="12.140625" style="12" customWidth="1"/>
    <col min="15119" max="15119" width="12.42578125" style="12" customWidth="1"/>
    <col min="15120" max="15120" width="11.85546875" style="12" customWidth="1"/>
    <col min="15121" max="15121" width="11.7109375" style="12" customWidth="1"/>
    <col min="15122" max="15122" width="12" style="12" customWidth="1"/>
    <col min="15123" max="15124" width="9.140625" style="12"/>
    <col min="15125" max="15125" width="10.140625" style="12" bestFit="1" customWidth="1"/>
    <col min="15126" max="15360" width="9.140625" style="12"/>
    <col min="15361" max="15361" width="4" style="12" customWidth="1"/>
    <col min="15362" max="15362" width="19.42578125" style="12" customWidth="1"/>
    <col min="15363" max="15363" width="20" style="12" customWidth="1"/>
    <col min="15364" max="15364" width="12.5703125" style="12" customWidth="1"/>
    <col min="15365" max="15365" width="13.140625" style="12" customWidth="1"/>
    <col min="15366" max="15366" width="11.5703125" style="12" customWidth="1"/>
    <col min="15367" max="15367" width="12" style="12" customWidth="1"/>
    <col min="15368" max="15368" width="11.42578125" style="12" customWidth="1"/>
    <col min="15369" max="15369" width="12.7109375" style="12" customWidth="1"/>
    <col min="15370" max="15370" width="11.7109375" style="12" customWidth="1"/>
    <col min="15371" max="15371" width="14.28515625" style="12" customWidth="1"/>
    <col min="15372" max="15373" width="11.42578125" style="12" customWidth="1"/>
    <col min="15374" max="15374" width="12.140625" style="12" customWidth="1"/>
    <col min="15375" max="15375" width="12.42578125" style="12" customWidth="1"/>
    <col min="15376" max="15376" width="11.85546875" style="12" customWidth="1"/>
    <col min="15377" max="15377" width="11.7109375" style="12" customWidth="1"/>
    <col min="15378" max="15378" width="12" style="12" customWidth="1"/>
    <col min="15379" max="15380" width="9.140625" style="12"/>
    <col min="15381" max="15381" width="10.140625" style="12" bestFit="1" customWidth="1"/>
    <col min="15382" max="15616" width="9.140625" style="12"/>
    <col min="15617" max="15617" width="4" style="12" customWidth="1"/>
    <col min="15618" max="15618" width="19.42578125" style="12" customWidth="1"/>
    <col min="15619" max="15619" width="20" style="12" customWidth="1"/>
    <col min="15620" max="15620" width="12.5703125" style="12" customWidth="1"/>
    <col min="15621" max="15621" width="13.140625" style="12" customWidth="1"/>
    <col min="15622" max="15622" width="11.5703125" style="12" customWidth="1"/>
    <col min="15623" max="15623" width="12" style="12" customWidth="1"/>
    <col min="15624" max="15624" width="11.42578125" style="12" customWidth="1"/>
    <col min="15625" max="15625" width="12.7109375" style="12" customWidth="1"/>
    <col min="15626" max="15626" width="11.7109375" style="12" customWidth="1"/>
    <col min="15627" max="15627" width="14.28515625" style="12" customWidth="1"/>
    <col min="15628" max="15629" width="11.42578125" style="12" customWidth="1"/>
    <col min="15630" max="15630" width="12.140625" style="12" customWidth="1"/>
    <col min="15631" max="15631" width="12.42578125" style="12" customWidth="1"/>
    <col min="15632" max="15632" width="11.85546875" style="12" customWidth="1"/>
    <col min="15633" max="15633" width="11.7109375" style="12" customWidth="1"/>
    <col min="15634" max="15634" width="12" style="12" customWidth="1"/>
    <col min="15635" max="15636" width="9.140625" style="12"/>
    <col min="15637" max="15637" width="10.140625" style="12" bestFit="1" customWidth="1"/>
    <col min="15638" max="15872" width="9.140625" style="12"/>
    <col min="15873" max="15873" width="4" style="12" customWidth="1"/>
    <col min="15874" max="15874" width="19.42578125" style="12" customWidth="1"/>
    <col min="15875" max="15875" width="20" style="12" customWidth="1"/>
    <col min="15876" max="15876" width="12.5703125" style="12" customWidth="1"/>
    <col min="15877" max="15877" width="13.140625" style="12" customWidth="1"/>
    <col min="15878" max="15878" width="11.5703125" style="12" customWidth="1"/>
    <col min="15879" max="15879" width="12" style="12" customWidth="1"/>
    <col min="15880" max="15880" width="11.42578125" style="12" customWidth="1"/>
    <col min="15881" max="15881" width="12.7109375" style="12" customWidth="1"/>
    <col min="15882" max="15882" width="11.7109375" style="12" customWidth="1"/>
    <col min="15883" max="15883" width="14.28515625" style="12" customWidth="1"/>
    <col min="15884" max="15885" width="11.42578125" style="12" customWidth="1"/>
    <col min="15886" max="15886" width="12.140625" style="12" customWidth="1"/>
    <col min="15887" max="15887" width="12.42578125" style="12" customWidth="1"/>
    <col min="15888" max="15888" width="11.85546875" style="12" customWidth="1"/>
    <col min="15889" max="15889" width="11.7109375" style="12" customWidth="1"/>
    <col min="15890" max="15890" width="12" style="12" customWidth="1"/>
    <col min="15891" max="15892" width="9.140625" style="12"/>
    <col min="15893" max="15893" width="10.140625" style="12" bestFit="1" customWidth="1"/>
    <col min="15894" max="16128" width="9.140625" style="12"/>
    <col min="16129" max="16129" width="4" style="12" customWidth="1"/>
    <col min="16130" max="16130" width="19.42578125" style="12" customWidth="1"/>
    <col min="16131" max="16131" width="20" style="12" customWidth="1"/>
    <col min="16132" max="16132" width="12.5703125" style="12" customWidth="1"/>
    <col min="16133" max="16133" width="13.140625" style="12" customWidth="1"/>
    <col min="16134" max="16134" width="11.5703125" style="12" customWidth="1"/>
    <col min="16135" max="16135" width="12" style="12" customWidth="1"/>
    <col min="16136" max="16136" width="11.42578125" style="12" customWidth="1"/>
    <col min="16137" max="16137" width="12.7109375" style="12" customWidth="1"/>
    <col min="16138" max="16138" width="11.7109375" style="12" customWidth="1"/>
    <col min="16139" max="16139" width="14.28515625" style="12" customWidth="1"/>
    <col min="16140" max="16141" width="11.42578125" style="12" customWidth="1"/>
    <col min="16142" max="16142" width="12.140625" style="12" customWidth="1"/>
    <col min="16143" max="16143" width="12.42578125" style="12" customWidth="1"/>
    <col min="16144" max="16144" width="11.85546875" style="12" customWidth="1"/>
    <col min="16145" max="16145" width="11.7109375" style="12" customWidth="1"/>
    <col min="16146" max="16146" width="12" style="12" customWidth="1"/>
    <col min="16147" max="16148" width="9.140625" style="12"/>
    <col min="16149" max="16149" width="10.140625" style="12" bestFit="1" customWidth="1"/>
    <col min="16150" max="16384" width="9.140625" style="12"/>
  </cols>
  <sheetData>
    <row r="1" spans="1:11" ht="63.75" customHeight="1" thickBot="1" x14ac:dyDescent="0.3">
      <c r="A1" s="227" t="s">
        <v>202</v>
      </c>
      <c r="B1" s="228"/>
      <c r="C1" s="228"/>
      <c r="D1" s="228"/>
      <c r="E1" s="228"/>
      <c r="F1" s="229"/>
    </row>
    <row r="2" spans="1:11" ht="14.25" customHeight="1" thickBot="1" x14ac:dyDescent="0.3">
      <c r="A2" s="13"/>
    </row>
    <row r="3" spans="1:11" ht="232.5" customHeight="1" thickBot="1" x14ac:dyDescent="0.3">
      <c r="A3" s="230" t="s">
        <v>289</v>
      </c>
      <c r="B3" s="231"/>
      <c r="C3" s="231"/>
      <c r="D3" s="231"/>
      <c r="E3" s="231"/>
      <c r="F3" s="232"/>
    </row>
    <row r="4" spans="1:11" ht="38.25" customHeight="1" thickBot="1" x14ac:dyDescent="0.3">
      <c r="A4" s="13"/>
      <c r="B4" s="213" t="s">
        <v>291</v>
      </c>
      <c r="C4" s="213"/>
      <c r="D4" s="213"/>
      <c r="E4" s="213"/>
      <c r="F4" s="213"/>
    </row>
    <row r="5" spans="1:11" ht="30.75" customHeight="1" thickBot="1" x14ac:dyDescent="0.3">
      <c r="A5" s="225" t="s">
        <v>0</v>
      </c>
      <c r="B5" s="226"/>
      <c r="C5" s="224"/>
      <c r="D5" s="224"/>
      <c r="E5" s="224"/>
      <c r="F5" s="224"/>
    </row>
    <row r="6" spans="1:11" ht="14.25" customHeight="1" thickBot="1" x14ac:dyDescent="0.3">
      <c r="A6" s="15"/>
      <c r="B6" s="240"/>
      <c r="C6" s="240"/>
      <c r="D6" s="240"/>
      <c r="E6" s="240"/>
      <c r="F6" s="240"/>
    </row>
    <row r="7" spans="1:11" ht="30.75" thickBot="1" x14ac:dyDescent="0.3">
      <c r="A7" s="57" t="s">
        <v>203</v>
      </c>
      <c r="B7" s="58" t="s">
        <v>204</v>
      </c>
      <c r="C7" s="59" t="s">
        <v>209</v>
      </c>
      <c r="D7" s="60" t="s">
        <v>205</v>
      </c>
      <c r="E7" s="60" t="s">
        <v>206</v>
      </c>
      <c r="F7" s="60" t="s">
        <v>207</v>
      </c>
    </row>
    <row r="8" spans="1:11" ht="15.75" customHeight="1" thickBot="1" x14ac:dyDescent="0.3">
      <c r="A8" s="61"/>
      <c r="B8" s="161" t="s">
        <v>2</v>
      </c>
      <c r="C8" s="162"/>
      <c r="D8" s="162"/>
      <c r="E8" s="162"/>
      <c r="F8" s="163"/>
    </row>
    <row r="9" spans="1:11" ht="21" customHeight="1" thickBot="1" x14ac:dyDescent="0.3">
      <c r="A9" s="61">
        <v>1</v>
      </c>
      <c r="B9" s="62" t="s">
        <v>3</v>
      </c>
      <c r="C9" s="63">
        <v>20</v>
      </c>
      <c r="D9" s="62" t="s">
        <v>4</v>
      </c>
      <c r="E9" s="1"/>
      <c r="F9" s="68">
        <f t="shared" ref="F9:F17" si="0">C9*E9</f>
        <v>0</v>
      </c>
      <c r="K9" s="12" t="s">
        <v>1</v>
      </c>
    </row>
    <row r="10" spans="1:11" ht="21" customHeight="1" thickBot="1" x14ac:dyDescent="0.3">
      <c r="A10" s="61">
        <f t="shared" ref="A10:A17" si="1">A9+1</f>
        <v>2</v>
      </c>
      <c r="B10" s="62" t="s">
        <v>5</v>
      </c>
      <c r="C10" s="63">
        <v>20</v>
      </c>
      <c r="D10" s="62" t="s">
        <v>4</v>
      </c>
      <c r="E10" s="1"/>
      <c r="F10" s="68">
        <f t="shared" si="0"/>
        <v>0</v>
      </c>
    </row>
    <row r="11" spans="1:11" ht="21" customHeight="1" thickBot="1" x14ac:dyDescent="0.3">
      <c r="A11" s="61">
        <f t="shared" si="1"/>
        <v>3</v>
      </c>
      <c r="B11" s="62" t="s">
        <v>6</v>
      </c>
      <c r="C11" s="63">
        <v>20</v>
      </c>
      <c r="D11" s="62" t="s">
        <v>4</v>
      </c>
      <c r="E11" s="1"/>
      <c r="F11" s="68">
        <f t="shared" si="0"/>
        <v>0</v>
      </c>
    </row>
    <row r="12" spans="1:11" ht="21" customHeight="1" thickBot="1" x14ac:dyDescent="0.3">
      <c r="A12" s="61">
        <v>4</v>
      </c>
      <c r="B12" s="62" t="s">
        <v>7</v>
      </c>
      <c r="C12" s="63">
        <v>20</v>
      </c>
      <c r="D12" s="62" t="s">
        <v>4</v>
      </c>
      <c r="E12" s="1"/>
      <c r="F12" s="68">
        <f t="shared" si="0"/>
        <v>0</v>
      </c>
    </row>
    <row r="13" spans="1:11" ht="21" customHeight="1" thickBot="1" x14ac:dyDescent="0.3">
      <c r="A13" s="61">
        <f t="shared" si="1"/>
        <v>5</v>
      </c>
      <c r="B13" s="64" t="s">
        <v>8</v>
      </c>
      <c r="C13" s="63">
        <v>20</v>
      </c>
      <c r="D13" s="65" t="s">
        <v>4</v>
      </c>
      <c r="E13" s="1"/>
      <c r="F13" s="68">
        <f t="shared" si="0"/>
        <v>0</v>
      </c>
    </row>
    <row r="14" spans="1:11" ht="21" customHeight="1" thickBot="1" x14ac:dyDescent="0.3">
      <c r="A14" s="61">
        <f t="shared" si="1"/>
        <v>6</v>
      </c>
      <c r="B14" s="64" t="s">
        <v>9</v>
      </c>
      <c r="C14" s="63">
        <v>20</v>
      </c>
      <c r="D14" s="66" t="s">
        <v>10</v>
      </c>
      <c r="E14" s="1"/>
      <c r="F14" s="68">
        <f t="shared" si="0"/>
        <v>0</v>
      </c>
    </row>
    <row r="15" spans="1:11" ht="21" customHeight="1" thickBot="1" x14ac:dyDescent="0.3">
      <c r="A15" s="61">
        <f t="shared" si="1"/>
        <v>7</v>
      </c>
      <c r="B15" s="64" t="s">
        <v>11</v>
      </c>
      <c r="C15" s="63">
        <v>5</v>
      </c>
      <c r="D15" s="66" t="s">
        <v>10</v>
      </c>
      <c r="E15" s="1"/>
      <c r="F15" s="68">
        <f t="shared" si="0"/>
        <v>0</v>
      </c>
    </row>
    <row r="16" spans="1:11" ht="21" customHeight="1" thickBot="1" x14ac:dyDescent="0.3">
      <c r="A16" s="67">
        <f t="shared" si="1"/>
        <v>8</v>
      </c>
      <c r="B16" s="62" t="s">
        <v>12</v>
      </c>
      <c r="C16" s="63">
        <v>20</v>
      </c>
      <c r="D16" s="66" t="s">
        <v>10</v>
      </c>
      <c r="E16" s="5"/>
      <c r="F16" s="69">
        <f t="shared" si="0"/>
        <v>0</v>
      </c>
      <c r="K16" s="20"/>
    </row>
    <row r="17" spans="1:11" ht="21" customHeight="1" thickBot="1" x14ac:dyDescent="0.3">
      <c r="A17" s="61">
        <f t="shared" si="1"/>
        <v>9</v>
      </c>
      <c r="B17" s="66" t="s">
        <v>13</v>
      </c>
      <c r="C17" s="61">
        <v>20</v>
      </c>
      <c r="D17" s="66" t="s">
        <v>10</v>
      </c>
      <c r="E17" s="2"/>
      <c r="F17" s="70">
        <f t="shared" si="0"/>
        <v>0</v>
      </c>
      <c r="H17" s="20"/>
      <c r="K17" s="20"/>
    </row>
    <row r="18" spans="1:11" ht="23.25" customHeight="1" thickBot="1" x14ac:dyDescent="0.3">
      <c r="A18" s="13"/>
      <c r="B18" s="21"/>
      <c r="C18" s="13"/>
      <c r="D18" s="21"/>
      <c r="E18" s="71" t="s">
        <v>212</v>
      </c>
      <c r="F18" s="72">
        <f>SUM(F9:F17)</f>
        <v>0</v>
      </c>
      <c r="H18" s="20"/>
      <c r="K18" s="20"/>
    </row>
    <row r="19" spans="1:11" ht="15.75" thickBot="1" x14ac:dyDescent="0.3">
      <c r="A19" s="13"/>
      <c r="B19" s="21"/>
      <c r="C19" s="13"/>
      <c r="D19" s="21"/>
      <c r="E19" s="22"/>
      <c r="F19" s="23"/>
      <c r="H19" s="20"/>
      <c r="K19" s="20"/>
    </row>
    <row r="20" spans="1:11" ht="30.75" thickBot="1" x14ac:dyDescent="0.3">
      <c r="A20" s="57"/>
      <c r="B20" s="57" t="s">
        <v>204</v>
      </c>
      <c r="C20" s="73" t="s">
        <v>209</v>
      </c>
      <c r="D20" s="57" t="s">
        <v>205</v>
      </c>
      <c r="E20" s="57" t="s">
        <v>206</v>
      </c>
      <c r="F20" s="57" t="s">
        <v>207</v>
      </c>
      <c r="H20" s="20"/>
      <c r="K20" s="20"/>
    </row>
    <row r="21" spans="1:11" ht="15.75" thickBot="1" x14ac:dyDescent="0.3">
      <c r="A21" s="61"/>
      <c r="B21" s="161" t="s">
        <v>14</v>
      </c>
      <c r="C21" s="162"/>
      <c r="D21" s="162"/>
      <c r="E21" s="162"/>
      <c r="F21" s="184"/>
    </row>
    <row r="22" spans="1:11" ht="24.75" customHeight="1" thickBot="1" x14ac:dyDescent="0.3">
      <c r="A22" s="74">
        <v>10</v>
      </c>
      <c r="B22" s="62" t="s">
        <v>15</v>
      </c>
      <c r="C22" s="63">
        <v>5</v>
      </c>
      <c r="D22" s="62" t="s">
        <v>16</v>
      </c>
      <c r="E22" s="1"/>
      <c r="F22" s="68">
        <f t="shared" ref="F22:F29" si="2">C22*E22</f>
        <v>0</v>
      </c>
    </row>
    <row r="23" spans="1:11" ht="24.75" customHeight="1" thickBot="1" x14ac:dyDescent="0.3">
      <c r="A23" s="61">
        <f>A22+1</f>
        <v>11</v>
      </c>
      <c r="B23" s="62" t="s">
        <v>17</v>
      </c>
      <c r="C23" s="63">
        <v>20</v>
      </c>
      <c r="D23" s="62" t="s">
        <v>16</v>
      </c>
      <c r="E23" s="1"/>
      <c r="F23" s="70">
        <f t="shared" si="2"/>
        <v>0</v>
      </c>
    </row>
    <row r="24" spans="1:11" ht="24.75" customHeight="1" thickBot="1" x14ac:dyDescent="0.3">
      <c r="A24" s="61">
        <f t="shared" ref="A24:A29" si="3">A23+1</f>
        <v>12</v>
      </c>
      <c r="B24" s="75" t="s">
        <v>18</v>
      </c>
      <c r="C24" s="63">
        <v>50</v>
      </c>
      <c r="D24" s="65" t="s">
        <v>16</v>
      </c>
      <c r="E24" s="1"/>
      <c r="F24" s="70">
        <f t="shared" si="2"/>
        <v>0</v>
      </c>
    </row>
    <row r="25" spans="1:11" ht="59.25" customHeight="1" thickBot="1" x14ac:dyDescent="0.3">
      <c r="A25" s="61">
        <f t="shared" si="3"/>
        <v>13</v>
      </c>
      <c r="B25" s="64" t="s">
        <v>19</v>
      </c>
      <c r="C25" s="63">
        <v>20</v>
      </c>
      <c r="D25" s="65" t="s">
        <v>20</v>
      </c>
      <c r="E25" s="1"/>
      <c r="F25" s="70">
        <f t="shared" si="2"/>
        <v>0</v>
      </c>
    </row>
    <row r="26" spans="1:11" ht="59.25" customHeight="1" thickBot="1" x14ac:dyDescent="0.3">
      <c r="A26" s="61">
        <f t="shared" si="3"/>
        <v>14</v>
      </c>
      <c r="B26" s="64" t="s">
        <v>21</v>
      </c>
      <c r="C26" s="63">
        <v>20</v>
      </c>
      <c r="D26" s="65" t="s">
        <v>20</v>
      </c>
      <c r="E26" s="1"/>
      <c r="F26" s="70">
        <f t="shared" si="2"/>
        <v>0</v>
      </c>
    </row>
    <row r="27" spans="1:11" ht="59.25" customHeight="1" thickBot="1" x14ac:dyDescent="0.3">
      <c r="A27" s="61">
        <f t="shared" si="3"/>
        <v>15</v>
      </c>
      <c r="B27" s="64" t="s">
        <v>22</v>
      </c>
      <c r="C27" s="63">
        <v>20</v>
      </c>
      <c r="D27" s="65" t="s">
        <v>20</v>
      </c>
      <c r="E27" s="1"/>
      <c r="F27" s="70">
        <f t="shared" si="2"/>
        <v>0</v>
      </c>
    </row>
    <row r="28" spans="1:11" ht="59.25" customHeight="1" thickBot="1" x14ac:dyDescent="0.3">
      <c r="A28" s="61">
        <f t="shared" si="3"/>
        <v>16</v>
      </c>
      <c r="B28" s="64" t="s">
        <v>23</v>
      </c>
      <c r="C28" s="63">
        <v>20</v>
      </c>
      <c r="D28" s="65" t="s">
        <v>20</v>
      </c>
      <c r="E28" s="5"/>
      <c r="F28" s="76">
        <f t="shared" si="2"/>
        <v>0</v>
      </c>
      <c r="G28" s="12" t="s">
        <v>24</v>
      </c>
      <c r="H28" s="20" t="s">
        <v>1</v>
      </c>
    </row>
    <row r="29" spans="1:11" ht="26.25" customHeight="1" thickBot="1" x14ac:dyDescent="0.3">
      <c r="A29" s="61">
        <f t="shared" si="3"/>
        <v>17</v>
      </c>
      <c r="B29" s="64" t="s">
        <v>25</v>
      </c>
      <c r="C29" s="61">
        <v>20</v>
      </c>
      <c r="D29" s="77" t="s">
        <v>26</v>
      </c>
      <c r="E29" s="2"/>
      <c r="F29" s="70">
        <f t="shared" si="2"/>
        <v>0</v>
      </c>
      <c r="H29" s="20"/>
    </row>
    <row r="30" spans="1:11" ht="23.25" customHeight="1" thickBot="1" x14ac:dyDescent="0.3">
      <c r="A30" s="13"/>
      <c r="B30" s="21"/>
      <c r="C30" s="13"/>
      <c r="D30" s="21"/>
      <c r="E30" s="71" t="s">
        <v>212</v>
      </c>
      <c r="F30" s="72">
        <f>SUM(F22:F29)</f>
        <v>0</v>
      </c>
      <c r="H30" s="20"/>
    </row>
    <row r="31" spans="1:11" ht="15.75" thickBot="1" x14ac:dyDescent="0.3">
      <c r="A31" s="25"/>
      <c r="B31" s="26"/>
    </row>
    <row r="32" spans="1:11" ht="31.5" thickTop="1" thickBot="1" x14ac:dyDescent="0.3">
      <c r="A32" s="74"/>
      <c r="B32" s="78" t="s">
        <v>204</v>
      </c>
      <c r="C32" s="79" t="s">
        <v>209</v>
      </c>
      <c r="D32" s="79" t="s">
        <v>205</v>
      </c>
      <c r="E32" s="79" t="s">
        <v>206</v>
      </c>
      <c r="F32" s="57" t="s">
        <v>207</v>
      </c>
    </row>
    <row r="33" spans="1:6" ht="15.75" thickTop="1" x14ac:dyDescent="0.25">
      <c r="A33" s="222"/>
      <c r="B33" s="233" t="s">
        <v>195</v>
      </c>
      <c r="C33" s="234"/>
      <c r="D33" s="234"/>
      <c r="E33" s="234"/>
      <c r="F33" s="235"/>
    </row>
    <row r="34" spans="1:6" ht="15.75" thickBot="1" x14ac:dyDescent="0.3">
      <c r="A34" s="223"/>
      <c r="B34" s="236" t="s">
        <v>27</v>
      </c>
      <c r="C34" s="237"/>
      <c r="D34" s="238"/>
      <c r="E34" s="237"/>
      <c r="F34" s="239"/>
    </row>
    <row r="35" spans="1:6" ht="21.75" customHeight="1" thickBot="1" x14ac:dyDescent="0.3">
      <c r="A35" s="61">
        <v>18</v>
      </c>
      <c r="B35" s="80" t="s">
        <v>28</v>
      </c>
      <c r="C35" s="63">
        <v>5</v>
      </c>
      <c r="D35" s="66" t="s">
        <v>4</v>
      </c>
      <c r="E35" s="1"/>
      <c r="F35" s="68">
        <f t="shared" ref="F35:F52" si="4">C35*E35</f>
        <v>0</v>
      </c>
    </row>
    <row r="36" spans="1:6" ht="21.75" customHeight="1" thickBot="1" x14ac:dyDescent="0.3">
      <c r="A36" s="61">
        <f>A35+1</f>
        <v>19</v>
      </c>
      <c r="B36" s="80" t="s">
        <v>29</v>
      </c>
      <c r="C36" s="63">
        <v>30</v>
      </c>
      <c r="D36" s="66" t="s">
        <v>4</v>
      </c>
      <c r="E36" s="1"/>
      <c r="F36" s="68">
        <f t="shared" si="4"/>
        <v>0</v>
      </c>
    </row>
    <row r="37" spans="1:6" ht="21.75" customHeight="1" thickBot="1" x14ac:dyDescent="0.3">
      <c r="A37" s="61">
        <f t="shared" ref="A37:A52" si="5">A36+1</f>
        <v>20</v>
      </c>
      <c r="B37" s="80" t="s">
        <v>30</v>
      </c>
      <c r="C37" s="63">
        <v>70</v>
      </c>
      <c r="D37" s="66" t="s">
        <v>4</v>
      </c>
      <c r="E37" s="1"/>
      <c r="F37" s="68">
        <f t="shared" si="4"/>
        <v>0</v>
      </c>
    </row>
    <row r="38" spans="1:6" ht="21.75" customHeight="1" thickBot="1" x14ac:dyDescent="0.3">
      <c r="A38" s="61">
        <f t="shared" si="5"/>
        <v>21</v>
      </c>
      <c r="B38" s="80" t="s">
        <v>31</v>
      </c>
      <c r="C38" s="63">
        <v>150</v>
      </c>
      <c r="D38" s="66" t="s">
        <v>4</v>
      </c>
      <c r="E38" s="1"/>
      <c r="F38" s="68">
        <f t="shared" si="4"/>
        <v>0</v>
      </c>
    </row>
    <row r="39" spans="1:6" ht="21.75" customHeight="1" thickBot="1" x14ac:dyDescent="0.3">
      <c r="A39" s="61">
        <f t="shared" si="5"/>
        <v>22</v>
      </c>
      <c r="B39" s="80" t="s">
        <v>32</v>
      </c>
      <c r="C39" s="63">
        <v>300</v>
      </c>
      <c r="D39" s="66" t="s">
        <v>4</v>
      </c>
      <c r="E39" s="1"/>
      <c r="F39" s="68">
        <f t="shared" si="4"/>
        <v>0</v>
      </c>
    </row>
    <row r="40" spans="1:6" ht="21.75" customHeight="1" thickBot="1" x14ac:dyDescent="0.3">
      <c r="A40" s="61">
        <f t="shared" si="5"/>
        <v>23</v>
      </c>
      <c r="B40" s="80" t="s">
        <v>33</v>
      </c>
      <c r="C40" s="63">
        <v>500</v>
      </c>
      <c r="D40" s="66" t="s">
        <v>4</v>
      </c>
      <c r="E40" s="1"/>
      <c r="F40" s="68">
        <f t="shared" si="4"/>
        <v>0</v>
      </c>
    </row>
    <row r="41" spans="1:6" ht="21.75" customHeight="1" thickBot="1" x14ac:dyDescent="0.3">
      <c r="A41" s="61">
        <f t="shared" si="5"/>
        <v>24</v>
      </c>
      <c r="B41" s="62" t="s">
        <v>34</v>
      </c>
      <c r="C41" s="63">
        <v>5</v>
      </c>
      <c r="D41" s="62" t="s">
        <v>4</v>
      </c>
      <c r="E41" s="1"/>
      <c r="F41" s="68">
        <f t="shared" si="4"/>
        <v>0</v>
      </c>
    </row>
    <row r="42" spans="1:6" ht="21.75" customHeight="1" thickBot="1" x14ac:dyDescent="0.3">
      <c r="A42" s="61">
        <f t="shared" si="5"/>
        <v>25</v>
      </c>
      <c r="B42" s="62" t="s">
        <v>35</v>
      </c>
      <c r="C42" s="63">
        <v>30</v>
      </c>
      <c r="D42" s="62" t="s">
        <v>4</v>
      </c>
      <c r="E42" s="1"/>
      <c r="F42" s="68">
        <f t="shared" si="4"/>
        <v>0</v>
      </c>
    </row>
    <row r="43" spans="1:6" ht="21.75" customHeight="1" thickBot="1" x14ac:dyDescent="0.3">
      <c r="A43" s="61">
        <f t="shared" si="5"/>
        <v>26</v>
      </c>
      <c r="B43" s="62" t="s">
        <v>36</v>
      </c>
      <c r="C43" s="63">
        <v>70</v>
      </c>
      <c r="D43" s="62" t="s">
        <v>4</v>
      </c>
      <c r="E43" s="1"/>
      <c r="F43" s="68">
        <f t="shared" si="4"/>
        <v>0</v>
      </c>
    </row>
    <row r="44" spans="1:6" ht="21.75" customHeight="1" thickBot="1" x14ac:dyDescent="0.3">
      <c r="A44" s="61">
        <f t="shared" si="5"/>
        <v>27</v>
      </c>
      <c r="B44" s="62" t="s">
        <v>37</v>
      </c>
      <c r="C44" s="63">
        <v>150</v>
      </c>
      <c r="D44" s="62" t="s">
        <v>4</v>
      </c>
      <c r="E44" s="1"/>
      <c r="F44" s="68">
        <f t="shared" si="4"/>
        <v>0</v>
      </c>
    </row>
    <row r="45" spans="1:6" ht="21.75" customHeight="1" thickBot="1" x14ac:dyDescent="0.3">
      <c r="A45" s="61">
        <f t="shared" si="5"/>
        <v>28</v>
      </c>
      <c r="B45" s="62" t="s">
        <v>38</v>
      </c>
      <c r="C45" s="63">
        <v>300</v>
      </c>
      <c r="D45" s="62" t="s">
        <v>4</v>
      </c>
      <c r="E45" s="1"/>
      <c r="F45" s="68">
        <f t="shared" si="4"/>
        <v>0</v>
      </c>
    </row>
    <row r="46" spans="1:6" ht="21.75" customHeight="1" thickBot="1" x14ac:dyDescent="0.3">
      <c r="A46" s="61">
        <f t="shared" si="5"/>
        <v>29</v>
      </c>
      <c r="B46" s="62" t="s">
        <v>39</v>
      </c>
      <c r="C46" s="63">
        <v>500</v>
      </c>
      <c r="D46" s="62" t="s">
        <v>4</v>
      </c>
      <c r="E46" s="1"/>
      <c r="F46" s="68">
        <f t="shared" si="4"/>
        <v>0</v>
      </c>
    </row>
    <row r="47" spans="1:6" ht="21.75" customHeight="1" thickBot="1" x14ac:dyDescent="0.3">
      <c r="A47" s="67">
        <f t="shared" si="5"/>
        <v>30</v>
      </c>
      <c r="B47" s="66" t="s">
        <v>40</v>
      </c>
      <c r="C47" s="61">
        <v>5</v>
      </c>
      <c r="D47" s="66" t="s">
        <v>4</v>
      </c>
      <c r="E47" s="2"/>
      <c r="F47" s="70">
        <f t="shared" si="4"/>
        <v>0</v>
      </c>
    </row>
    <row r="48" spans="1:6" ht="21.75" customHeight="1" thickBot="1" x14ac:dyDescent="0.3">
      <c r="A48" s="61">
        <v>31</v>
      </c>
      <c r="B48" s="62" t="s">
        <v>41</v>
      </c>
      <c r="C48" s="63">
        <v>30</v>
      </c>
      <c r="D48" s="62" t="s">
        <v>4</v>
      </c>
      <c r="E48" s="1"/>
      <c r="F48" s="68">
        <f t="shared" si="4"/>
        <v>0</v>
      </c>
    </row>
    <row r="49" spans="1:8" ht="21.75" customHeight="1" thickBot="1" x14ac:dyDescent="0.3">
      <c r="A49" s="61">
        <f t="shared" si="5"/>
        <v>32</v>
      </c>
      <c r="B49" s="62" t="s">
        <v>42</v>
      </c>
      <c r="C49" s="63">
        <v>70</v>
      </c>
      <c r="D49" s="62" t="s">
        <v>4</v>
      </c>
      <c r="E49" s="1"/>
      <c r="F49" s="68">
        <f t="shared" si="4"/>
        <v>0</v>
      </c>
    </row>
    <row r="50" spans="1:8" ht="21.75" customHeight="1" thickBot="1" x14ac:dyDescent="0.3">
      <c r="A50" s="61">
        <f t="shared" si="5"/>
        <v>33</v>
      </c>
      <c r="B50" s="62" t="s">
        <v>43</v>
      </c>
      <c r="C50" s="63">
        <v>150</v>
      </c>
      <c r="D50" s="62" t="s">
        <v>4</v>
      </c>
      <c r="E50" s="1"/>
      <c r="F50" s="68">
        <f t="shared" si="4"/>
        <v>0</v>
      </c>
    </row>
    <row r="51" spans="1:8" ht="21.75" customHeight="1" thickBot="1" x14ac:dyDescent="0.3">
      <c r="A51" s="67">
        <f t="shared" si="5"/>
        <v>34</v>
      </c>
      <c r="B51" s="81" t="s">
        <v>44</v>
      </c>
      <c r="C51" s="82">
        <v>300</v>
      </c>
      <c r="D51" s="81" t="s">
        <v>4</v>
      </c>
      <c r="E51" s="5"/>
      <c r="F51" s="69">
        <f t="shared" si="4"/>
        <v>0</v>
      </c>
    </row>
    <row r="52" spans="1:8" ht="21.75" customHeight="1" thickBot="1" x14ac:dyDescent="0.3">
      <c r="A52" s="83">
        <f t="shared" si="5"/>
        <v>35</v>
      </c>
      <c r="B52" s="66" t="s">
        <v>45</v>
      </c>
      <c r="C52" s="61">
        <v>500</v>
      </c>
      <c r="D52" s="66" t="s">
        <v>4</v>
      </c>
      <c r="E52" s="2"/>
      <c r="F52" s="70">
        <f t="shared" si="4"/>
        <v>0</v>
      </c>
      <c r="H52" s="20"/>
    </row>
    <row r="53" spans="1:8" ht="22.5" customHeight="1" thickBot="1" x14ac:dyDescent="0.3">
      <c r="A53" s="13"/>
      <c r="B53" s="21"/>
      <c r="C53" s="13"/>
      <c r="D53" s="21"/>
      <c r="E53" s="71" t="s">
        <v>212</v>
      </c>
      <c r="F53" s="84">
        <f>SUM(F35:F52)</f>
        <v>0</v>
      </c>
      <c r="H53" s="20"/>
    </row>
    <row r="54" spans="1:8" ht="15.75" thickBot="1" x14ac:dyDescent="0.3">
      <c r="A54" s="13"/>
      <c r="B54" s="214"/>
      <c r="C54" s="214"/>
      <c r="D54" s="214"/>
      <c r="E54" s="21"/>
    </row>
    <row r="55" spans="1:8" ht="30.75" thickBot="1" x14ac:dyDescent="0.3">
      <c r="A55" s="61"/>
      <c r="B55" s="57" t="s">
        <v>204</v>
      </c>
      <c r="C55" s="57" t="s">
        <v>209</v>
      </c>
      <c r="D55" s="57" t="s">
        <v>205</v>
      </c>
      <c r="E55" s="57" t="s">
        <v>206</v>
      </c>
      <c r="F55" s="85" t="s">
        <v>207</v>
      </c>
    </row>
    <row r="56" spans="1:8" ht="15.75" thickBot="1" x14ac:dyDescent="0.3">
      <c r="A56" s="74"/>
      <c r="B56" s="215" t="s">
        <v>46</v>
      </c>
      <c r="C56" s="216"/>
      <c r="D56" s="216"/>
      <c r="E56" s="216"/>
      <c r="F56" s="217"/>
    </row>
    <row r="57" spans="1:8" ht="18.75" customHeight="1" thickBot="1" x14ac:dyDescent="0.3">
      <c r="A57" s="61">
        <v>36</v>
      </c>
      <c r="B57" s="62" t="s">
        <v>274</v>
      </c>
      <c r="C57" s="86">
        <v>20</v>
      </c>
      <c r="D57" s="62" t="s">
        <v>287</v>
      </c>
      <c r="E57" s="1"/>
      <c r="F57" s="68">
        <f t="shared" ref="F57:F83" si="6">C57*E57</f>
        <v>0</v>
      </c>
    </row>
    <row r="58" spans="1:8" ht="18.75" customHeight="1" thickBot="1" x14ac:dyDescent="0.3">
      <c r="A58" s="61">
        <f>A57+1</f>
        <v>37</v>
      </c>
      <c r="B58" s="62" t="s">
        <v>275</v>
      </c>
      <c r="C58" s="86">
        <v>20</v>
      </c>
      <c r="D58" s="62" t="s">
        <v>287</v>
      </c>
      <c r="E58" s="1"/>
      <c r="F58" s="70">
        <f t="shared" si="6"/>
        <v>0</v>
      </c>
    </row>
    <row r="59" spans="1:8" ht="18.75" customHeight="1" thickBot="1" x14ac:dyDescent="0.3">
      <c r="A59" s="61">
        <f t="shared" ref="A59:A83" si="7">A58+1</f>
        <v>38</v>
      </c>
      <c r="B59" s="62" t="s">
        <v>276</v>
      </c>
      <c r="C59" s="86">
        <v>20</v>
      </c>
      <c r="D59" s="62" t="s">
        <v>287</v>
      </c>
      <c r="E59" s="1"/>
      <c r="F59" s="70">
        <f t="shared" si="6"/>
        <v>0</v>
      </c>
    </row>
    <row r="60" spans="1:8" ht="18.75" customHeight="1" thickBot="1" x14ac:dyDescent="0.3">
      <c r="A60" s="61">
        <f t="shared" si="7"/>
        <v>39</v>
      </c>
      <c r="B60" s="62" t="s">
        <v>277</v>
      </c>
      <c r="C60" s="63">
        <v>20</v>
      </c>
      <c r="D60" s="62" t="s">
        <v>287</v>
      </c>
      <c r="E60" s="1"/>
      <c r="F60" s="70">
        <f t="shared" si="6"/>
        <v>0</v>
      </c>
    </row>
    <row r="61" spans="1:8" ht="18.75" customHeight="1" thickBot="1" x14ac:dyDescent="0.3">
      <c r="A61" s="61">
        <f t="shared" si="7"/>
        <v>40</v>
      </c>
      <c r="B61" s="62" t="s">
        <v>278</v>
      </c>
      <c r="C61" s="86">
        <v>20</v>
      </c>
      <c r="D61" s="62" t="s">
        <v>287</v>
      </c>
      <c r="E61" s="1"/>
      <c r="F61" s="70">
        <f t="shared" si="6"/>
        <v>0</v>
      </c>
    </row>
    <row r="62" spans="1:8" ht="18.75" customHeight="1" thickBot="1" x14ac:dyDescent="0.3">
      <c r="A62" s="61">
        <f t="shared" si="7"/>
        <v>41</v>
      </c>
      <c r="B62" s="62" t="s">
        <v>279</v>
      </c>
      <c r="C62" s="86">
        <v>20</v>
      </c>
      <c r="D62" s="62" t="s">
        <v>287</v>
      </c>
      <c r="E62" s="1"/>
      <c r="F62" s="70">
        <f t="shared" si="6"/>
        <v>0</v>
      </c>
    </row>
    <row r="63" spans="1:8" ht="18.75" customHeight="1" thickBot="1" x14ac:dyDescent="0.3">
      <c r="A63" s="61">
        <f t="shared" si="7"/>
        <v>42</v>
      </c>
      <c r="B63" s="62" t="s">
        <v>280</v>
      </c>
      <c r="C63" s="86">
        <v>20</v>
      </c>
      <c r="D63" s="62" t="s">
        <v>287</v>
      </c>
      <c r="E63" s="1"/>
      <c r="F63" s="70">
        <f t="shared" si="6"/>
        <v>0</v>
      </c>
    </row>
    <row r="64" spans="1:8" ht="18.75" customHeight="1" thickBot="1" x14ac:dyDescent="0.3">
      <c r="A64" s="61">
        <f t="shared" si="7"/>
        <v>43</v>
      </c>
      <c r="B64" s="62" t="s">
        <v>281</v>
      </c>
      <c r="C64" s="86">
        <v>20</v>
      </c>
      <c r="D64" s="62" t="s">
        <v>287</v>
      </c>
      <c r="E64" s="1"/>
      <c r="F64" s="70">
        <f t="shared" si="6"/>
        <v>0</v>
      </c>
    </row>
    <row r="65" spans="1:6" ht="18.75" customHeight="1" thickBot="1" x14ac:dyDescent="0.3">
      <c r="A65" s="61">
        <f t="shared" si="7"/>
        <v>44</v>
      </c>
      <c r="B65" s="62" t="s">
        <v>282</v>
      </c>
      <c r="C65" s="86">
        <v>20</v>
      </c>
      <c r="D65" s="62" t="s">
        <v>287</v>
      </c>
      <c r="E65" s="1"/>
      <c r="F65" s="70">
        <f t="shared" si="6"/>
        <v>0</v>
      </c>
    </row>
    <row r="66" spans="1:6" ht="18.75" customHeight="1" thickBot="1" x14ac:dyDescent="0.3">
      <c r="A66" s="61">
        <f t="shared" si="7"/>
        <v>45</v>
      </c>
      <c r="B66" s="62" t="s">
        <v>283</v>
      </c>
      <c r="C66" s="86">
        <v>20</v>
      </c>
      <c r="D66" s="62" t="s">
        <v>287</v>
      </c>
      <c r="E66" s="1"/>
      <c r="F66" s="70">
        <f t="shared" si="6"/>
        <v>0</v>
      </c>
    </row>
    <row r="67" spans="1:6" ht="18.75" customHeight="1" thickBot="1" x14ac:dyDescent="0.3">
      <c r="A67" s="61">
        <f t="shared" si="7"/>
        <v>46</v>
      </c>
      <c r="B67" s="62" t="s">
        <v>284</v>
      </c>
      <c r="C67" s="86">
        <v>20</v>
      </c>
      <c r="D67" s="62" t="s">
        <v>287</v>
      </c>
      <c r="E67" s="1"/>
      <c r="F67" s="70">
        <f t="shared" si="6"/>
        <v>0</v>
      </c>
    </row>
    <row r="68" spans="1:6" ht="18.75" customHeight="1" thickBot="1" x14ac:dyDescent="0.3">
      <c r="A68" s="61">
        <f t="shared" si="7"/>
        <v>47</v>
      </c>
      <c r="B68" s="62" t="s">
        <v>285</v>
      </c>
      <c r="C68" s="86">
        <v>20</v>
      </c>
      <c r="D68" s="62" t="s">
        <v>287</v>
      </c>
      <c r="E68" s="1"/>
      <c r="F68" s="70">
        <f t="shared" si="6"/>
        <v>0</v>
      </c>
    </row>
    <row r="69" spans="1:6" ht="18.75" customHeight="1" thickBot="1" x14ac:dyDescent="0.3">
      <c r="A69" s="61">
        <f t="shared" si="7"/>
        <v>48</v>
      </c>
      <c r="B69" s="62" t="s">
        <v>286</v>
      </c>
      <c r="C69" s="86">
        <v>20</v>
      </c>
      <c r="D69" s="62" t="s">
        <v>287</v>
      </c>
      <c r="E69" s="1"/>
      <c r="F69" s="70">
        <f t="shared" si="6"/>
        <v>0</v>
      </c>
    </row>
    <row r="70" spans="1:6" ht="18.75" customHeight="1" thickBot="1" x14ac:dyDescent="0.3">
      <c r="A70" s="61">
        <f t="shared" si="7"/>
        <v>49</v>
      </c>
      <c r="B70" s="62" t="s">
        <v>47</v>
      </c>
      <c r="C70" s="86">
        <v>20</v>
      </c>
      <c r="D70" s="87" t="s">
        <v>99</v>
      </c>
      <c r="E70" s="1"/>
      <c r="F70" s="70">
        <f t="shared" si="6"/>
        <v>0</v>
      </c>
    </row>
    <row r="71" spans="1:6" ht="18.75" customHeight="1" thickBot="1" x14ac:dyDescent="0.3">
      <c r="A71" s="61">
        <f t="shared" si="7"/>
        <v>50</v>
      </c>
      <c r="B71" s="62" t="s">
        <v>48</v>
      </c>
      <c r="C71" s="86">
        <v>20</v>
      </c>
      <c r="D71" s="87" t="s">
        <v>99</v>
      </c>
      <c r="E71" s="1"/>
      <c r="F71" s="70">
        <f t="shared" si="6"/>
        <v>0</v>
      </c>
    </row>
    <row r="72" spans="1:6" ht="18.75" customHeight="1" thickBot="1" x14ac:dyDescent="0.3">
      <c r="A72" s="61">
        <f t="shared" si="7"/>
        <v>51</v>
      </c>
      <c r="B72" s="62" t="s">
        <v>49</v>
      </c>
      <c r="C72" s="86">
        <v>20</v>
      </c>
      <c r="D72" s="87" t="s">
        <v>53</v>
      </c>
      <c r="E72" s="1"/>
      <c r="F72" s="70">
        <f t="shared" si="6"/>
        <v>0</v>
      </c>
    </row>
    <row r="73" spans="1:6" ht="18.75" customHeight="1" thickBot="1" x14ac:dyDescent="0.3">
      <c r="A73" s="61">
        <f t="shared" si="7"/>
        <v>52</v>
      </c>
      <c r="B73" s="62" t="s">
        <v>50</v>
      </c>
      <c r="C73" s="86">
        <v>20</v>
      </c>
      <c r="D73" s="87" t="s">
        <v>53</v>
      </c>
      <c r="E73" s="1"/>
      <c r="F73" s="70">
        <f t="shared" si="6"/>
        <v>0</v>
      </c>
    </row>
    <row r="74" spans="1:6" ht="18.75" customHeight="1" thickBot="1" x14ac:dyDescent="0.3">
      <c r="A74" s="61">
        <f t="shared" si="7"/>
        <v>53</v>
      </c>
      <c r="B74" s="62" t="s">
        <v>51</v>
      </c>
      <c r="C74" s="86">
        <v>20</v>
      </c>
      <c r="D74" s="87" t="s">
        <v>53</v>
      </c>
      <c r="E74" s="1"/>
      <c r="F74" s="70">
        <f t="shared" si="6"/>
        <v>0</v>
      </c>
    </row>
    <row r="75" spans="1:6" ht="18.75" customHeight="1" thickBot="1" x14ac:dyDescent="0.3">
      <c r="A75" s="61">
        <f t="shared" si="7"/>
        <v>54</v>
      </c>
      <c r="B75" s="62" t="s">
        <v>52</v>
      </c>
      <c r="C75" s="86">
        <v>20</v>
      </c>
      <c r="D75" s="87" t="s">
        <v>53</v>
      </c>
      <c r="E75" s="1"/>
      <c r="F75" s="70">
        <f t="shared" si="6"/>
        <v>0</v>
      </c>
    </row>
    <row r="76" spans="1:6" ht="18.75" customHeight="1" thickBot="1" x14ac:dyDescent="0.3">
      <c r="A76" s="61">
        <f t="shared" si="7"/>
        <v>55</v>
      </c>
      <c r="B76" s="62" t="s">
        <v>54</v>
      </c>
      <c r="C76" s="86">
        <v>20</v>
      </c>
      <c r="D76" s="87" t="s">
        <v>55</v>
      </c>
      <c r="E76" s="1"/>
      <c r="F76" s="70">
        <f t="shared" si="6"/>
        <v>0</v>
      </c>
    </row>
    <row r="77" spans="1:6" ht="18.75" customHeight="1" thickBot="1" x14ac:dyDescent="0.3">
      <c r="A77" s="61">
        <f t="shared" si="7"/>
        <v>56</v>
      </c>
      <c r="B77" s="62" t="s">
        <v>56</v>
      </c>
      <c r="C77" s="86">
        <v>20</v>
      </c>
      <c r="D77" s="87" t="s">
        <v>128</v>
      </c>
      <c r="E77" s="1"/>
      <c r="F77" s="70">
        <f t="shared" si="6"/>
        <v>0</v>
      </c>
    </row>
    <row r="78" spans="1:6" ht="18.75" customHeight="1" thickBot="1" x14ac:dyDescent="0.3">
      <c r="A78" s="61">
        <f t="shared" si="7"/>
        <v>57</v>
      </c>
      <c r="B78" s="62" t="s">
        <v>57</v>
      </c>
      <c r="C78" s="86">
        <v>20</v>
      </c>
      <c r="D78" s="87" t="s">
        <v>256</v>
      </c>
      <c r="E78" s="1"/>
      <c r="F78" s="70">
        <f t="shared" si="6"/>
        <v>0</v>
      </c>
    </row>
    <row r="79" spans="1:6" ht="18.75" customHeight="1" thickBot="1" x14ac:dyDescent="0.3">
      <c r="A79" s="61">
        <f t="shared" si="7"/>
        <v>58</v>
      </c>
      <c r="B79" s="62" t="s">
        <v>58</v>
      </c>
      <c r="C79" s="86">
        <v>20</v>
      </c>
      <c r="D79" s="62" t="s">
        <v>59</v>
      </c>
      <c r="E79" s="1"/>
      <c r="F79" s="70">
        <f t="shared" si="6"/>
        <v>0</v>
      </c>
    </row>
    <row r="80" spans="1:6" ht="18.75" customHeight="1" thickBot="1" x14ac:dyDescent="0.3">
      <c r="A80" s="61">
        <f t="shared" si="7"/>
        <v>59</v>
      </c>
      <c r="B80" s="62" t="s">
        <v>60</v>
      </c>
      <c r="C80" s="86">
        <v>20</v>
      </c>
      <c r="D80" s="62" t="s">
        <v>61</v>
      </c>
      <c r="E80" s="1"/>
      <c r="F80" s="70">
        <f t="shared" si="6"/>
        <v>0</v>
      </c>
    </row>
    <row r="81" spans="1:16" ht="18.75" customHeight="1" thickBot="1" x14ac:dyDescent="0.3">
      <c r="A81" s="61">
        <f t="shared" si="7"/>
        <v>60</v>
      </c>
      <c r="B81" s="62" t="s">
        <v>62</v>
      </c>
      <c r="C81" s="86">
        <v>20</v>
      </c>
      <c r="D81" s="62" t="s">
        <v>63</v>
      </c>
      <c r="E81" s="1"/>
      <c r="F81" s="70">
        <f t="shared" si="6"/>
        <v>0</v>
      </c>
    </row>
    <row r="82" spans="1:16" ht="18.75" customHeight="1" thickBot="1" x14ac:dyDescent="0.3">
      <c r="A82" s="61">
        <f t="shared" si="7"/>
        <v>61</v>
      </c>
      <c r="B82" s="81" t="s">
        <v>64</v>
      </c>
      <c r="C82" s="88">
        <v>20</v>
      </c>
      <c r="D82" s="81" t="s">
        <v>257</v>
      </c>
      <c r="E82" s="5"/>
      <c r="F82" s="76">
        <f t="shared" si="6"/>
        <v>0</v>
      </c>
    </row>
    <row r="83" spans="1:16" ht="18.75" customHeight="1" thickBot="1" x14ac:dyDescent="0.3">
      <c r="A83" s="61">
        <f t="shared" si="7"/>
        <v>62</v>
      </c>
      <c r="B83" s="66" t="s">
        <v>65</v>
      </c>
      <c r="C83" s="89">
        <v>20</v>
      </c>
      <c r="D83" s="90" t="s">
        <v>53</v>
      </c>
      <c r="E83" s="6"/>
      <c r="F83" s="70">
        <f t="shared" si="6"/>
        <v>0</v>
      </c>
      <c r="H83" s="20"/>
    </row>
    <row r="84" spans="1:16" ht="21" customHeight="1" thickBot="1" x14ac:dyDescent="0.3">
      <c r="A84" s="13"/>
      <c r="B84" s="21"/>
      <c r="D84" s="21"/>
      <c r="E84" s="71" t="s">
        <v>212</v>
      </c>
      <c r="F84" s="84">
        <f>SUM(F57:F83)</f>
        <v>0</v>
      </c>
      <c r="H84" s="20"/>
    </row>
    <row r="85" spans="1:16" ht="15.75" thickBot="1" x14ac:dyDescent="0.3">
      <c r="A85" s="25"/>
      <c r="B85" s="214"/>
      <c r="C85" s="214"/>
      <c r="D85" s="214"/>
    </row>
    <row r="86" spans="1:16" ht="31.5" customHeight="1" thickBot="1" x14ac:dyDescent="0.3">
      <c r="A86" s="74"/>
      <c r="B86" s="218" t="s">
        <v>216</v>
      </c>
      <c r="C86" s="219"/>
      <c r="D86" s="220"/>
    </row>
    <row r="87" spans="1:16" ht="36" customHeight="1" thickBot="1" x14ac:dyDescent="0.3">
      <c r="A87" s="61"/>
      <c r="B87" s="57" t="s">
        <v>209</v>
      </c>
      <c r="C87" s="57" t="s">
        <v>206</v>
      </c>
      <c r="D87" s="57" t="s">
        <v>207</v>
      </c>
    </row>
    <row r="88" spans="1:16" ht="23.25" customHeight="1" thickBot="1" x14ac:dyDescent="0.3">
      <c r="A88" s="61"/>
      <c r="B88" s="221" t="s">
        <v>217</v>
      </c>
      <c r="C88" s="193"/>
      <c r="D88" s="194"/>
    </row>
    <row r="89" spans="1:16" ht="15.75" thickBot="1" x14ac:dyDescent="0.3">
      <c r="A89" s="61">
        <v>63</v>
      </c>
      <c r="B89" s="91">
        <v>1000</v>
      </c>
      <c r="C89" s="1"/>
      <c r="D89" s="92">
        <f t="shared" ref="D89:D94" si="8">$B89*C89</f>
        <v>0</v>
      </c>
    </row>
    <row r="90" spans="1:16" ht="15.75" thickBot="1" x14ac:dyDescent="0.3">
      <c r="A90" s="61">
        <f>A89+1</f>
        <v>64</v>
      </c>
      <c r="B90" s="91">
        <v>2000</v>
      </c>
      <c r="C90" s="1"/>
      <c r="D90" s="92">
        <f t="shared" si="8"/>
        <v>0</v>
      </c>
    </row>
    <row r="91" spans="1:16" ht="15.75" thickBot="1" x14ac:dyDescent="0.3">
      <c r="A91" s="61">
        <f>A90+1</f>
        <v>65</v>
      </c>
      <c r="B91" s="91">
        <v>6000</v>
      </c>
      <c r="C91" s="1"/>
      <c r="D91" s="92">
        <f t="shared" si="8"/>
        <v>0</v>
      </c>
    </row>
    <row r="92" spans="1:16" ht="15.75" thickBot="1" x14ac:dyDescent="0.3">
      <c r="A92" s="61">
        <f>A91+1</f>
        <v>66</v>
      </c>
      <c r="B92" s="91">
        <v>10000</v>
      </c>
      <c r="C92" s="1"/>
      <c r="D92" s="92">
        <f t="shared" si="8"/>
        <v>0</v>
      </c>
    </row>
    <row r="93" spans="1:16" ht="15.75" thickBot="1" x14ac:dyDescent="0.3">
      <c r="A93" s="61">
        <f>A92+1</f>
        <v>67</v>
      </c>
      <c r="B93" s="91">
        <v>20000</v>
      </c>
      <c r="C93" s="1"/>
      <c r="D93" s="92">
        <f t="shared" si="8"/>
        <v>0</v>
      </c>
    </row>
    <row r="94" spans="1:16" ht="15.75" thickBot="1" x14ac:dyDescent="0.3">
      <c r="A94" s="61">
        <f>A93+1</f>
        <v>68</v>
      </c>
      <c r="B94" s="91">
        <v>40000</v>
      </c>
      <c r="C94" s="1"/>
      <c r="D94" s="92">
        <f t="shared" si="8"/>
        <v>0</v>
      </c>
      <c r="F94" s="20"/>
    </row>
    <row r="95" spans="1:16" ht="22.5" customHeight="1" thickBot="1" x14ac:dyDescent="0.3">
      <c r="A95" s="19"/>
      <c r="B95" s="179" t="s">
        <v>218</v>
      </c>
      <c r="C95" s="180"/>
      <c r="D95" s="181"/>
      <c r="E95" s="27"/>
      <c r="F95" s="27"/>
      <c r="G95" s="27"/>
      <c r="H95" s="27"/>
      <c r="I95" s="27"/>
      <c r="J95" s="27"/>
      <c r="K95" s="27"/>
      <c r="L95" s="27"/>
      <c r="M95" s="27"/>
      <c r="N95" s="27"/>
      <c r="P95" s="28"/>
    </row>
    <row r="96" spans="1:16" ht="15.75" thickBot="1" x14ac:dyDescent="0.3">
      <c r="A96" s="61">
        <v>69</v>
      </c>
      <c r="B96" s="91">
        <v>1000</v>
      </c>
      <c r="C96" s="1"/>
      <c r="D96" s="93">
        <f t="shared" ref="D96:D101" si="9">B96*C96</f>
        <v>0</v>
      </c>
      <c r="E96" s="27"/>
      <c r="F96" s="27"/>
      <c r="G96" s="27"/>
      <c r="H96" s="27"/>
      <c r="I96" s="27"/>
      <c r="J96" s="27"/>
      <c r="K96" s="27"/>
      <c r="L96" s="27"/>
      <c r="M96" s="27"/>
      <c r="N96" s="27"/>
      <c r="P96" s="28"/>
    </row>
    <row r="97" spans="1:16" ht="15.75" thickBot="1" x14ac:dyDescent="0.3">
      <c r="A97" s="61">
        <f>A96+1</f>
        <v>70</v>
      </c>
      <c r="B97" s="91">
        <v>2000</v>
      </c>
      <c r="C97" s="1"/>
      <c r="D97" s="93">
        <f t="shared" si="9"/>
        <v>0</v>
      </c>
      <c r="E97" s="27"/>
      <c r="F97" s="27"/>
      <c r="G97" s="27"/>
      <c r="H97" s="27"/>
      <c r="I97" s="27"/>
      <c r="J97" s="27"/>
      <c r="K97" s="27"/>
      <c r="L97" s="27"/>
      <c r="M97" s="27"/>
      <c r="N97" s="27"/>
      <c r="P97" s="28"/>
    </row>
    <row r="98" spans="1:16" ht="15.75" thickBot="1" x14ac:dyDescent="0.3">
      <c r="A98" s="61">
        <f>A97+1</f>
        <v>71</v>
      </c>
      <c r="B98" s="91">
        <v>6000</v>
      </c>
      <c r="C98" s="1"/>
      <c r="D98" s="92">
        <f t="shared" si="9"/>
        <v>0</v>
      </c>
      <c r="E98" s="27"/>
      <c r="F98" s="27"/>
      <c r="G98" s="27"/>
      <c r="H98" s="27"/>
      <c r="I98" s="27"/>
      <c r="J98" s="27"/>
      <c r="K98" s="27"/>
      <c r="L98" s="27"/>
      <c r="M98" s="27"/>
      <c r="N98" s="27"/>
      <c r="P98" s="28"/>
    </row>
    <row r="99" spans="1:16" ht="15.75" thickBot="1" x14ac:dyDescent="0.3">
      <c r="A99" s="61">
        <f>A98+1</f>
        <v>72</v>
      </c>
      <c r="B99" s="91">
        <v>10000</v>
      </c>
      <c r="C99" s="1"/>
      <c r="D99" s="92">
        <f t="shared" si="9"/>
        <v>0</v>
      </c>
      <c r="E99" s="27"/>
      <c r="F99" s="27"/>
      <c r="G99" s="27"/>
      <c r="H99" s="27"/>
      <c r="I99" s="27"/>
      <c r="J99" s="27"/>
      <c r="K99" s="27"/>
      <c r="L99" s="27"/>
      <c r="M99" s="27"/>
      <c r="N99" s="27"/>
      <c r="P99" s="28"/>
    </row>
    <row r="100" spans="1:16" ht="15.75" thickBot="1" x14ac:dyDescent="0.3">
      <c r="A100" s="61">
        <f>A99+1</f>
        <v>73</v>
      </c>
      <c r="B100" s="91">
        <v>20000</v>
      </c>
      <c r="C100" s="1"/>
      <c r="D100" s="92">
        <f t="shared" si="9"/>
        <v>0</v>
      </c>
      <c r="E100" s="27"/>
      <c r="F100" s="27"/>
      <c r="G100" s="27"/>
      <c r="H100" s="27"/>
      <c r="I100" s="27"/>
      <c r="J100" s="27"/>
      <c r="K100" s="27"/>
      <c r="L100" s="27"/>
      <c r="M100" s="27"/>
      <c r="N100" s="27"/>
      <c r="P100" s="28"/>
    </row>
    <row r="101" spans="1:16" ht="15.75" thickBot="1" x14ac:dyDescent="0.3">
      <c r="A101" s="61">
        <f>A100+1</f>
        <v>74</v>
      </c>
      <c r="B101" s="91">
        <v>40000</v>
      </c>
      <c r="C101" s="2"/>
      <c r="D101" s="92">
        <f t="shared" si="9"/>
        <v>0</v>
      </c>
      <c r="E101" s="27"/>
      <c r="F101" s="27"/>
      <c r="G101" s="27"/>
      <c r="H101" s="27"/>
      <c r="I101" s="27"/>
      <c r="J101" s="27"/>
      <c r="K101" s="27"/>
      <c r="L101" s="27"/>
      <c r="M101" s="27"/>
      <c r="N101" s="27"/>
      <c r="P101" s="28"/>
    </row>
    <row r="102" spans="1:16" ht="28.5" customHeight="1" thickBot="1" x14ac:dyDescent="0.3">
      <c r="A102" s="18"/>
      <c r="B102" s="179" t="s">
        <v>219</v>
      </c>
      <c r="C102" s="180"/>
      <c r="D102" s="181"/>
      <c r="E102" s="27"/>
      <c r="F102" s="27"/>
      <c r="G102" s="27"/>
      <c r="H102" s="27"/>
      <c r="I102" s="27"/>
      <c r="J102" s="27"/>
      <c r="K102" s="27"/>
      <c r="L102" s="27"/>
      <c r="N102" s="28"/>
    </row>
    <row r="103" spans="1:16" ht="15.75" thickBot="1" x14ac:dyDescent="0.3">
      <c r="A103" s="61">
        <v>75</v>
      </c>
      <c r="B103" s="91">
        <v>1000</v>
      </c>
      <c r="C103" s="1"/>
      <c r="D103" s="92">
        <f t="shared" ref="D103:D108" si="10">B103*C103</f>
        <v>0</v>
      </c>
      <c r="E103" s="27"/>
      <c r="F103" s="27"/>
      <c r="G103" s="27"/>
      <c r="H103" s="27"/>
      <c r="I103" s="27"/>
      <c r="J103" s="27"/>
      <c r="K103" s="27"/>
      <c r="L103" s="27"/>
      <c r="M103" s="27"/>
      <c r="N103" s="27"/>
      <c r="P103" s="28"/>
    </row>
    <row r="104" spans="1:16" ht="15.75" thickBot="1" x14ac:dyDescent="0.3">
      <c r="A104" s="61">
        <f>A103+1</f>
        <v>76</v>
      </c>
      <c r="B104" s="91">
        <v>2000</v>
      </c>
      <c r="C104" s="1"/>
      <c r="D104" s="92">
        <f t="shared" si="10"/>
        <v>0</v>
      </c>
      <c r="E104" s="27"/>
      <c r="F104" s="27"/>
      <c r="G104" s="27"/>
      <c r="H104" s="27"/>
      <c r="I104" s="27"/>
      <c r="J104" s="27"/>
      <c r="K104" s="27"/>
      <c r="L104" s="27"/>
      <c r="M104" s="27"/>
      <c r="N104" s="27"/>
      <c r="P104" s="28"/>
    </row>
    <row r="105" spans="1:16" ht="15.75" thickBot="1" x14ac:dyDescent="0.3">
      <c r="A105" s="61">
        <f>A104+1</f>
        <v>77</v>
      </c>
      <c r="B105" s="91">
        <v>6000</v>
      </c>
      <c r="C105" s="1"/>
      <c r="D105" s="92">
        <f t="shared" si="10"/>
        <v>0</v>
      </c>
      <c r="E105" s="27"/>
      <c r="F105" s="27"/>
      <c r="G105" s="27"/>
      <c r="H105" s="27"/>
      <c r="I105" s="27"/>
      <c r="J105" s="27"/>
      <c r="K105" s="27"/>
      <c r="L105" s="27"/>
      <c r="M105" s="27"/>
      <c r="N105" s="27"/>
      <c r="P105" s="28"/>
    </row>
    <row r="106" spans="1:16" ht="15.75" thickBot="1" x14ac:dyDescent="0.3">
      <c r="A106" s="61">
        <f>A105+1</f>
        <v>78</v>
      </c>
      <c r="B106" s="91">
        <v>10000</v>
      </c>
      <c r="C106" s="1"/>
      <c r="D106" s="92">
        <f t="shared" si="10"/>
        <v>0</v>
      </c>
      <c r="E106" s="27"/>
      <c r="F106" s="27"/>
      <c r="G106" s="27"/>
      <c r="H106" s="27"/>
      <c r="I106" s="27"/>
      <c r="J106" s="27"/>
      <c r="K106" s="27"/>
      <c r="L106" s="27"/>
      <c r="M106" s="27"/>
      <c r="N106" s="27"/>
      <c r="P106" s="28"/>
    </row>
    <row r="107" spans="1:16" ht="15.75" thickBot="1" x14ac:dyDescent="0.3">
      <c r="A107" s="61">
        <f>A106+1</f>
        <v>79</v>
      </c>
      <c r="B107" s="91">
        <v>20000</v>
      </c>
      <c r="C107" s="1"/>
      <c r="D107" s="92">
        <f t="shared" si="10"/>
        <v>0</v>
      </c>
      <c r="E107" s="27"/>
      <c r="F107" s="27"/>
      <c r="G107" s="27"/>
      <c r="H107" s="27"/>
      <c r="I107" s="27"/>
      <c r="J107" s="27"/>
      <c r="K107" s="27"/>
      <c r="L107" s="27"/>
      <c r="M107" s="27"/>
      <c r="N107" s="27"/>
      <c r="P107" s="28"/>
    </row>
    <row r="108" spans="1:16" ht="15.75" thickBot="1" x14ac:dyDescent="0.3">
      <c r="A108" s="61">
        <f>A107+1</f>
        <v>80</v>
      </c>
      <c r="B108" s="91">
        <v>40000</v>
      </c>
      <c r="C108" s="1"/>
      <c r="D108" s="92">
        <f t="shared" si="10"/>
        <v>0</v>
      </c>
      <c r="E108" s="27"/>
      <c r="F108" s="27"/>
      <c r="G108" s="27"/>
      <c r="H108" s="27"/>
      <c r="I108" s="27"/>
      <c r="J108" s="27"/>
      <c r="K108" s="27"/>
      <c r="L108" s="27"/>
      <c r="M108" s="27"/>
      <c r="N108" s="27"/>
      <c r="P108" s="28"/>
    </row>
    <row r="109" spans="1:16" ht="27" customHeight="1" thickBot="1" x14ac:dyDescent="0.3">
      <c r="A109" s="18"/>
      <c r="B109" s="179" t="s">
        <v>220</v>
      </c>
      <c r="C109" s="180"/>
      <c r="D109" s="181"/>
      <c r="E109" s="27"/>
      <c r="F109" s="27"/>
      <c r="G109" s="27"/>
      <c r="H109" s="27"/>
      <c r="I109" s="27"/>
      <c r="J109" s="27"/>
      <c r="K109" s="27"/>
      <c r="L109" s="27"/>
      <c r="M109" s="27"/>
      <c r="N109" s="27"/>
      <c r="P109" s="28"/>
    </row>
    <row r="110" spans="1:16" ht="15.75" thickBot="1" x14ac:dyDescent="0.3">
      <c r="A110" s="61">
        <v>81</v>
      </c>
      <c r="B110" s="91">
        <v>1000</v>
      </c>
      <c r="C110" s="1"/>
      <c r="D110" s="92">
        <f t="shared" ref="D110:D115" si="11">B110*C110</f>
        <v>0</v>
      </c>
      <c r="E110" s="27"/>
      <c r="F110" s="27"/>
      <c r="G110" s="27"/>
      <c r="H110" s="27"/>
      <c r="I110" s="27"/>
      <c r="J110" s="27"/>
      <c r="K110" s="27"/>
      <c r="L110" s="27"/>
      <c r="M110" s="27"/>
      <c r="N110" s="27"/>
      <c r="P110" s="28"/>
    </row>
    <row r="111" spans="1:16" ht="15.75" thickBot="1" x14ac:dyDescent="0.3">
      <c r="A111" s="61">
        <f>A110+1</f>
        <v>82</v>
      </c>
      <c r="B111" s="91">
        <v>2000</v>
      </c>
      <c r="C111" s="1"/>
      <c r="D111" s="92">
        <f t="shared" si="11"/>
        <v>0</v>
      </c>
      <c r="E111" s="27"/>
      <c r="F111" s="27"/>
      <c r="G111" s="27"/>
      <c r="H111" s="27"/>
      <c r="I111" s="27"/>
      <c r="J111" s="27"/>
      <c r="K111" s="27"/>
      <c r="L111" s="27"/>
      <c r="M111" s="27"/>
      <c r="N111" s="27"/>
      <c r="P111" s="28"/>
    </row>
    <row r="112" spans="1:16" ht="15.75" thickBot="1" x14ac:dyDescent="0.3">
      <c r="A112" s="61">
        <f>A111+1</f>
        <v>83</v>
      </c>
      <c r="B112" s="91">
        <v>6000</v>
      </c>
      <c r="C112" s="1"/>
      <c r="D112" s="92">
        <f t="shared" si="11"/>
        <v>0</v>
      </c>
      <c r="E112" s="27"/>
      <c r="F112" s="27"/>
      <c r="G112" s="27"/>
      <c r="H112" s="27"/>
      <c r="I112" s="27"/>
      <c r="J112" s="27"/>
      <c r="K112" s="27"/>
      <c r="L112" s="27"/>
      <c r="M112" s="27"/>
      <c r="N112" s="27"/>
      <c r="P112" s="28"/>
    </row>
    <row r="113" spans="1:16" ht="15.75" thickBot="1" x14ac:dyDescent="0.3">
      <c r="A113" s="61">
        <f>A112+1</f>
        <v>84</v>
      </c>
      <c r="B113" s="91">
        <v>10000</v>
      </c>
      <c r="C113" s="1"/>
      <c r="D113" s="92">
        <f t="shared" si="11"/>
        <v>0</v>
      </c>
      <c r="E113" s="27"/>
      <c r="F113" s="27"/>
      <c r="G113" s="27"/>
      <c r="H113" s="27"/>
      <c r="I113" s="27"/>
      <c r="J113" s="27"/>
      <c r="K113" s="27"/>
      <c r="L113" s="27"/>
      <c r="M113" s="27"/>
      <c r="N113" s="27"/>
      <c r="P113" s="28"/>
    </row>
    <row r="114" spans="1:16" ht="15.75" thickBot="1" x14ac:dyDescent="0.3">
      <c r="A114" s="61">
        <f>A113+1</f>
        <v>85</v>
      </c>
      <c r="B114" s="91">
        <v>20000</v>
      </c>
      <c r="C114" s="1"/>
      <c r="D114" s="92">
        <f t="shared" si="11"/>
        <v>0</v>
      </c>
      <c r="E114" s="27"/>
      <c r="F114" s="27"/>
      <c r="G114" s="27"/>
      <c r="H114" s="27"/>
      <c r="I114" s="27"/>
      <c r="J114" s="27"/>
      <c r="K114" s="27"/>
      <c r="L114" s="27"/>
      <c r="M114" s="27"/>
      <c r="N114" s="27"/>
      <c r="P114" s="28"/>
    </row>
    <row r="115" spans="1:16" ht="15.75" thickBot="1" x14ac:dyDescent="0.3">
      <c r="A115" s="61">
        <f>A114+1</f>
        <v>86</v>
      </c>
      <c r="B115" s="91">
        <v>40000</v>
      </c>
      <c r="C115" s="1"/>
      <c r="D115" s="92">
        <f t="shared" si="11"/>
        <v>0</v>
      </c>
      <c r="E115" s="27"/>
      <c r="F115" s="27"/>
      <c r="G115" s="27"/>
      <c r="H115" s="27"/>
      <c r="I115" s="27"/>
      <c r="J115" s="27"/>
      <c r="K115" s="27"/>
      <c r="L115" s="27"/>
      <c r="M115" s="27"/>
      <c r="N115" s="27"/>
      <c r="P115" s="28"/>
    </row>
    <row r="116" spans="1:16" ht="29.25" customHeight="1" thickBot="1" x14ac:dyDescent="0.3">
      <c r="A116" s="18"/>
      <c r="B116" s="179" t="s">
        <v>221</v>
      </c>
      <c r="C116" s="180"/>
      <c r="D116" s="181"/>
      <c r="E116" s="27"/>
      <c r="F116" s="27"/>
      <c r="G116" s="27"/>
      <c r="H116" s="27"/>
      <c r="I116" s="27"/>
      <c r="J116" s="27"/>
      <c r="K116" s="27"/>
      <c r="L116" s="27"/>
      <c r="M116" s="27"/>
      <c r="N116" s="27"/>
      <c r="P116" s="28"/>
    </row>
    <row r="117" spans="1:16" ht="15.75" thickBot="1" x14ac:dyDescent="0.3">
      <c r="A117" s="61">
        <v>87</v>
      </c>
      <c r="B117" s="91">
        <v>1000</v>
      </c>
      <c r="C117" s="1"/>
      <c r="D117" s="92">
        <f t="shared" ref="D117:D122" si="12">B117*C117</f>
        <v>0</v>
      </c>
      <c r="E117" s="27"/>
      <c r="F117" s="27"/>
      <c r="G117" s="27"/>
      <c r="H117" s="27"/>
      <c r="I117" s="27"/>
      <c r="J117" s="27"/>
      <c r="K117" s="27"/>
      <c r="L117" s="27"/>
      <c r="M117" s="27"/>
      <c r="N117" s="27"/>
      <c r="P117" s="28"/>
    </row>
    <row r="118" spans="1:16" ht="15.75" thickBot="1" x14ac:dyDescent="0.3">
      <c r="A118" s="61">
        <f>A117+1</f>
        <v>88</v>
      </c>
      <c r="B118" s="91">
        <v>2000</v>
      </c>
      <c r="C118" s="1"/>
      <c r="D118" s="92">
        <f t="shared" si="12"/>
        <v>0</v>
      </c>
      <c r="E118" s="27"/>
      <c r="F118" s="27"/>
      <c r="G118" s="27"/>
      <c r="H118" s="27"/>
      <c r="I118" s="27"/>
      <c r="J118" s="27"/>
      <c r="K118" s="27"/>
      <c r="L118" s="27"/>
      <c r="M118" s="27"/>
      <c r="N118" s="27"/>
      <c r="P118" s="28"/>
    </row>
    <row r="119" spans="1:16" ht="15.75" thickBot="1" x14ac:dyDescent="0.3">
      <c r="A119" s="61">
        <f>A118+1</f>
        <v>89</v>
      </c>
      <c r="B119" s="91">
        <v>6000</v>
      </c>
      <c r="C119" s="1"/>
      <c r="D119" s="92">
        <f t="shared" si="12"/>
        <v>0</v>
      </c>
      <c r="E119" s="27"/>
      <c r="F119" s="27"/>
      <c r="G119" s="27"/>
      <c r="H119" s="27"/>
      <c r="I119" s="27"/>
      <c r="J119" s="27"/>
      <c r="K119" s="27"/>
      <c r="L119" s="27"/>
      <c r="M119" s="27"/>
      <c r="N119" s="27"/>
      <c r="P119" s="28"/>
    </row>
    <row r="120" spans="1:16" ht="15.75" thickBot="1" x14ac:dyDescent="0.3">
      <c r="A120" s="61">
        <f>A119+1</f>
        <v>90</v>
      </c>
      <c r="B120" s="91">
        <v>10000</v>
      </c>
      <c r="C120" s="1"/>
      <c r="D120" s="92">
        <f t="shared" si="12"/>
        <v>0</v>
      </c>
      <c r="E120" s="27"/>
      <c r="F120" s="27"/>
      <c r="G120" s="27"/>
      <c r="H120" s="27"/>
      <c r="I120" s="27"/>
      <c r="J120" s="27"/>
      <c r="K120" s="27"/>
      <c r="L120" s="27"/>
      <c r="M120" s="27"/>
      <c r="N120" s="27"/>
      <c r="P120" s="28"/>
    </row>
    <row r="121" spans="1:16" ht="15.75" thickBot="1" x14ac:dyDescent="0.3">
      <c r="A121" s="61">
        <f>A120+1</f>
        <v>91</v>
      </c>
      <c r="B121" s="91">
        <v>20000</v>
      </c>
      <c r="C121" s="1"/>
      <c r="D121" s="92">
        <f t="shared" si="12"/>
        <v>0</v>
      </c>
      <c r="E121" s="27"/>
      <c r="F121" s="27"/>
      <c r="G121" s="27"/>
      <c r="H121" s="27"/>
      <c r="I121" s="27"/>
      <c r="J121" s="27"/>
      <c r="K121" s="27"/>
      <c r="L121" s="27"/>
      <c r="M121" s="27"/>
      <c r="N121" s="27"/>
      <c r="P121" s="28"/>
    </row>
    <row r="122" spans="1:16" ht="15.75" thickBot="1" x14ac:dyDescent="0.3">
      <c r="A122" s="61">
        <f>A121+1</f>
        <v>92</v>
      </c>
      <c r="B122" s="91">
        <v>40000</v>
      </c>
      <c r="C122" s="1"/>
      <c r="D122" s="92">
        <f t="shared" si="12"/>
        <v>0</v>
      </c>
      <c r="E122" s="27"/>
      <c r="F122" s="27"/>
      <c r="G122" s="27"/>
      <c r="H122" s="27"/>
      <c r="I122" s="27"/>
      <c r="J122" s="27"/>
      <c r="K122" s="27"/>
      <c r="L122" s="27"/>
      <c r="M122" s="27"/>
      <c r="N122" s="27"/>
      <c r="P122" s="28"/>
    </row>
    <row r="123" spans="1:16" ht="29.25" customHeight="1" thickBot="1" x14ac:dyDescent="0.3">
      <c r="A123" s="18"/>
      <c r="B123" s="179" t="s">
        <v>222</v>
      </c>
      <c r="C123" s="180"/>
      <c r="D123" s="181"/>
      <c r="E123" s="27"/>
      <c r="F123" s="27"/>
      <c r="G123" s="27"/>
      <c r="H123" s="27"/>
      <c r="I123" s="27"/>
      <c r="J123" s="27"/>
      <c r="K123" s="27"/>
      <c r="L123" s="27"/>
      <c r="M123" s="27"/>
      <c r="N123" s="27"/>
      <c r="P123" s="28"/>
    </row>
    <row r="124" spans="1:16" ht="15.75" thickBot="1" x14ac:dyDescent="0.3">
      <c r="A124" s="61">
        <v>93</v>
      </c>
      <c r="B124" s="91">
        <v>1000</v>
      </c>
      <c r="C124" s="1"/>
      <c r="D124" s="92">
        <f t="shared" ref="D124:D129" si="13">B124*C124</f>
        <v>0</v>
      </c>
      <c r="E124" s="27"/>
      <c r="F124" s="27"/>
      <c r="G124" s="27"/>
      <c r="H124" s="27"/>
      <c r="I124" s="27"/>
      <c r="J124" s="27"/>
      <c r="K124" s="27"/>
      <c r="L124" s="27"/>
      <c r="M124" s="27"/>
      <c r="N124" s="27"/>
      <c r="P124" s="28"/>
    </row>
    <row r="125" spans="1:16" ht="15.75" thickBot="1" x14ac:dyDescent="0.3">
      <c r="A125" s="61">
        <f t="shared" ref="A125:A129" si="14">A124+1</f>
        <v>94</v>
      </c>
      <c r="B125" s="91">
        <v>2000</v>
      </c>
      <c r="C125" s="1"/>
      <c r="D125" s="92">
        <f t="shared" si="13"/>
        <v>0</v>
      </c>
      <c r="E125" s="27"/>
      <c r="F125" s="27"/>
      <c r="G125" s="27"/>
      <c r="H125" s="27"/>
      <c r="I125" s="27"/>
      <c r="J125" s="27"/>
      <c r="K125" s="27"/>
      <c r="L125" s="27"/>
      <c r="M125" s="27"/>
      <c r="N125" s="27"/>
      <c r="P125" s="28"/>
    </row>
    <row r="126" spans="1:16" ht="15.75" thickBot="1" x14ac:dyDescent="0.3">
      <c r="A126" s="61">
        <f t="shared" si="14"/>
        <v>95</v>
      </c>
      <c r="B126" s="91">
        <v>6000</v>
      </c>
      <c r="C126" s="1"/>
      <c r="D126" s="92">
        <f t="shared" si="13"/>
        <v>0</v>
      </c>
      <c r="E126" s="27"/>
      <c r="F126" s="27"/>
      <c r="G126" s="27"/>
      <c r="H126" s="27"/>
      <c r="I126" s="27"/>
      <c r="J126" s="27"/>
      <c r="K126" s="27"/>
      <c r="L126" s="27"/>
      <c r="M126" s="27"/>
      <c r="N126" s="27"/>
      <c r="P126" s="28"/>
    </row>
    <row r="127" spans="1:16" ht="15.75" thickBot="1" x14ac:dyDescent="0.3">
      <c r="A127" s="61">
        <f t="shared" si="14"/>
        <v>96</v>
      </c>
      <c r="B127" s="91">
        <v>10000</v>
      </c>
      <c r="C127" s="1"/>
      <c r="D127" s="92">
        <f t="shared" si="13"/>
        <v>0</v>
      </c>
      <c r="E127" s="27"/>
      <c r="F127" s="27"/>
      <c r="G127" s="27"/>
      <c r="H127" s="27"/>
      <c r="I127" s="27"/>
      <c r="J127" s="27"/>
      <c r="K127" s="27"/>
      <c r="L127" s="27"/>
      <c r="M127" s="27"/>
      <c r="N127" s="27"/>
      <c r="P127" s="28"/>
    </row>
    <row r="128" spans="1:16" ht="15.75" thickBot="1" x14ac:dyDescent="0.3">
      <c r="A128" s="61">
        <f t="shared" si="14"/>
        <v>97</v>
      </c>
      <c r="B128" s="91">
        <v>20000</v>
      </c>
      <c r="C128" s="1"/>
      <c r="D128" s="92">
        <f t="shared" si="13"/>
        <v>0</v>
      </c>
      <c r="E128" s="27"/>
      <c r="F128" s="27"/>
      <c r="G128" s="27"/>
      <c r="H128" s="27"/>
      <c r="I128" s="27"/>
      <c r="J128" s="27"/>
      <c r="K128" s="27"/>
      <c r="L128" s="27"/>
      <c r="M128" s="27"/>
      <c r="N128" s="27"/>
      <c r="P128" s="28"/>
    </row>
    <row r="129" spans="1:16" ht="15.75" thickBot="1" x14ac:dyDescent="0.3">
      <c r="A129" s="61">
        <f t="shared" si="14"/>
        <v>98</v>
      </c>
      <c r="B129" s="91">
        <v>40000</v>
      </c>
      <c r="C129" s="1"/>
      <c r="D129" s="92">
        <f t="shared" si="13"/>
        <v>0</v>
      </c>
      <c r="E129" s="27" t="s">
        <v>1</v>
      </c>
      <c r="F129" s="27"/>
      <c r="G129" s="27"/>
      <c r="H129" s="27"/>
      <c r="I129" s="27"/>
      <c r="J129" s="27"/>
      <c r="K129" s="27"/>
      <c r="L129" s="27"/>
      <c r="M129" s="27"/>
      <c r="N129" s="27"/>
      <c r="P129" s="28"/>
    </row>
    <row r="130" spans="1:16" ht="18" customHeight="1" thickBot="1" x14ac:dyDescent="0.3">
      <c r="A130" s="13"/>
      <c r="B130" s="29"/>
      <c r="C130" s="71" t="s">
        <v>212</v>
      </c>
      <c r="D130" s="94">
        <f>SUM(D89:D94,D96:D101,D103:D108,D110:D115,D117:D122,D124:D129)</f>
        <v>0</v>
      </c>
      <c r="E130" s="27"/>
      <c r="F130" s="27"/>
      <c r="G130" s="27"/>
      <c r="H130" s="27"/>
      <c r="I130" s="27"/>
      <c r="J130" s="27"/>
      <c r="K130" s="27"/>
      <c r="L130" s="27"/>
      <c r="M130" s="27"/>
      <c r="N130" s="27"/>
      <c r="P130" s="28"/>
    </row>
    <row r="131" spans="1:16" ht="15.75" thickBot="1" x14ac:dyDescent="0.3">
      <c r="A131" s="25"/>
    </row>
    <row r="132" spans="1:16" ht="17.25" customHeight="1" thickBot="1" x14ac:dyDescent="0.3">
      <c r="A132" s="24"/>
      <c r="B132" s="189" t="s">
        <v>223</v>
      </c>
      <c r="C132" s="190"/>
      <c r="D132" s="191"/>
    </row>
    <row r="133" spans="1:16" ht="30.75" thickBot="1" x14ac:dyDescent="0.3">
      <c r="A133" s="18"/>
      <c r="B133" s="85" t="s">
        <v>209</v>
      </c>
      <c r="C133" s="57" t="s">
        <v>206</v>
      </c>
      <c r="D133" s="57" t="s">
        <v>207</v>
      </c>
    </row>
    <row r="134" spans="1:16" ht="19.5" customHeight="1" thickBot="1" x14ac:dyDescent="0.3">
      <c r="A134" s="18"/>
      <c r="B134" s="179" t="s">
        <v>224</v>
      </c>
      <c r="C134" s="180"/>
      <c r="D134" s="181"/>
    </row>
    <row r="135" spans="1:16" ht="15.75" thickBot="1" x14ac:dyDescent="0.3">
      <c r="A135" s="61">
        <v>99</v>
      </c>
      <c r="B135" s="91">
        <v>1000</v>
      </c>
      <c r="C135" s="1"/>
      <c r="D135" s="92">
        <f>$B135*C135</f>
        <v>0</v>
      </c>
    </row>
    <row r="136" spans="1:16" ht="15.75" thickBot="1" x14ac:dyDescent="0.3">
      <c r="A136" s="61">
        <f t="shared" ref="A136:A153" si="15">A135+1</f>
        <v>100</v>
      </c>
      <c r="B136" s="91">
        <v>2000</v>
      </c>
      <c r="C136" s="1"/>
      <c r="D136" s="92">
        <f>$B136*C136</f>
        <v>0</v>
      </c>
    </row>
    <row r="137" spans="1:16" ht="15.75" thickBot="1" x14ac:dyDescent="0.3">
      <c r="A137" s="61">
        <f t="shared" si="15"/>
        <v>101</v>
      </c>
      <c r="B137" s="91">
        <v>6000</v>
      </c>
      <c r="C137" s="1"/>
      <c r="D137" s="92">
        <f>$B137*C137</f>
        <v>0</v>
      </c>
    </row>
    <row r="138" spans="1:16" ht="15.75" thickBot="1" x14ac:dyDescent="0.3">
      <c r="A138" s="61">
        <f t="shared" si="15"/>
        <v>102</v>
      </c>
      <c r="B138" s="91">
        <v>10000</v>
      </c>
      <c r="C138" s="1"/>
      <c r="D138" s="92">
        <f>$B138*C138</f>
        <v>0</v>
      </c>
      <c r="E138" s="12" t="s">
        <v>1</v>
      </c>
      <c r="F138" s="28" t="s">
        <v>1</v>
      </c>
    </row>
    <row r="139" spans="1:16" ht="20.25" customHeight="1" thickBot="1" x14ac:dyDescent="0.3">
      <c r="A139" s="18"/>
      <c r="B139" s="199" t="s">
        <v>225</v>
      </c>
      <c r="C139" s="200"/>
      <c r="D139" s="201"/>
      <c r="F139" s="28"/>
    </row>
    <row r="140" spans="1:16" ht="15.75" thickBot="1" x14ac:dyDescent="0.3">
      <c r="A140" s="61">
        <v>103</v>
      </c>
      <c r="B140" s="91">
        <v>1000</v>
      </c>
      <c r="C140" s="1"/>
      <c r="D140" s="92">
        <f>$B140*C140</f>
        <v>0</v>
      </c>
      <c r="F140" s="28"/>
    </row>
    <row r="141" spans="1:16" ht="15.75" thickBot="1" x14ac:dyDescent="0.3">
      <c r="A141" s="61">
        <f t="shared" si="15"/>
        <v>104</v>
      </c>
      <c r="B141" s="91">
        <v>2000</v>
      </c>
      <c r="C141" s="1"/>
      <c r="D141" s="92">
        <f>$B141*C141</f>
        <v>0</v>
      </c>
      <c r="F141" s="28"/>
    </row>
    <row r="142" spans="1:16" ht="15.75" thickBot="1" x14ac:dyDescent="0.3">
      <c r="A142" s="61">
        <f t="shared" si="15"/>
        <v>105</v>
      </c>
      <c r="B142" s="91">
        <v>6000</v>
      </c>
      <c r="C142" s="1"/>
      <c r="D142" s="92">
        <f>$B142*C142</f>
        <v>0</v>
      </c>
      <c r="F142" s="28"/>
    </row>
    <row r="143" spans="1:16" ht="15.75" thickBot="1" x14ac:dyDescent="0.3">
      <c r="A143" s="61">
        <f t="shared" si="15"/>
        <v>106</v>
      </c>
      <c r="B143" s="91">
        <v>10000</v>
      </c>
      <c r="C143" s="1"/>
      <c r="D143" s="92">
        <f>$B143*C143</f>
        <v>0</v>
      </c>
      <c r="F143" s="28"/>
    </row>
    <row r="144" spans="1:16" ht="19.5" customHeight="1" thickBot="1" x14ac:dyDescent="0.3">
      <c r="A144" s="18"/>
      <c r="B144" s="199" t="s">
        <v>226</v>
      </c>
      <c r="C144" s="200"/>
      <c r="D144" s="201"/>
      <c r="F144" s="28"/>
    </row>
    <row r="145" spans="1:6" ht="15.75" thickBot="1" x14ac:dyDescent="0.3">
      <c r="A145" s="61">
        <v>107</v>
      </c>
      <c r="B145" s="91">
        <v>1000</v>
      </c>
      <c r="C145" s="1"/>
      <c r="D145" s="92">
        <f>$B145*C145</f>
        <v>0</v>
      </c>
      <c r="F145" s="28"/>
    </row>
    <row r="146" spans="1:6" ht="15.75" thickBot="1" x14ac:dyDescent="0.3">
      <c r="A146" s="61">
        <f t="shared" si="15"/>
        <v>108</v>
      </c>
      <c r="B146" s="91">
        <v>2000</v>
      </c>
      <c r="C146" s="1"/>
      <c r="D146" s="92">
        <f>$B146*C146</f>
        <v>0</v>
      </c>
      <c r="F146" s="28"/>
    </row>
    <row r="147" spans="1:6" ht="15.75" thickBot="1" x14ac:dyDescent="0.3">
      <c r="A147" s="61">
        <f t="shared" si="15"/>
        <v>109</v>
      </c>
      <c r="B147" s="91">
        <v>6000</v>
      </c>
      <c r="C147" s="1"/>
      <c r="D147" s="92">
        <f>$B147*C147</f>
        <v>0</v>
      </c>
      <c r="F147" s="28"/>
    </row>
    <row r="148" spans="1:6" ht="15.75" thickBot="1" x14ac:dyDescent="0.3">
      <c r="A148" s="61">
        <f t="shared" si="15"/>
        <v>110</v>
      </c>
      <c r="B148" s="91">
        <v>10000</v>
      </c>
      <c r="C148" s="1"/>
      <c r="D148" s="92">
        <f>$B148*C148</f>
        <v>0</v>
      </c>
      <c r="F148" s="28"/>
    </row>
    <row r="149" spans="1:6" ht="20.25" customHeight="1" thickBot="1" x14ac:dyDescent="0.3">
      <c r="A149" s="18"/>
      <c r="B149" s="199" t="s">
        <v>227</v>
      </c>
      <c r="C149" s="200"/>
      <c r="D149" s="201"/>
      <c r="F149" s="28"/>
    </row>
    <row r="150" spans="1:6" ht="15.75" thickBot="1" x14ac:dyDescent="0.3">
      <c r="A150" s="61">
        <v>111</v>
      </c>
      <c r="B150" s="91">
        <v>1000</v>
      </c>
      <c r="C150" s="1"/>
      <c r="D150" s="92">
        <f>$B150*C150</f>
        <v>0</v>
      </c>
      <c r="F150" s="28"/>
    </row>
    <row r="151" spans="1:6" ht="15.75" thickBot="1" x14ac:dyDescent="0.3">
      <c r="A151" s="61">
        <f t="shared" si="15"/>
        <v>112</v>
      </c>
      <c r="B151" s="91">
        <v>2000</v>
      </c>
      <c r="C151" s="1"/>
      <c r="D151" s="92">
        <f>$B151*C151</f>
        <v>0</v>
      </c>
      <c r="F151" s="28"/>
    </row>
    <row r="152" spans="1:6" ht="15.75" thickBot="1" x14ac:dyDescent="0.3">
      <c r="A152" s="61">
        <f t="shared" si="15"/>
        <v>113</v>
      </c>
      <c r="B152" s="91">
        <v>6000</v>
      </c>
      <c r="C152" s="1"/>
      <c r="D152" s="92">
        <f>$B152*C152</f>
        <v>0</v>
      </c>
      <c r="F152" s="28"/>
    </row>
    <row r="153" spans="1:6" ht="15.75" thickBot="1" x14ac:dyDescent="0.3">
      <c r="A153" s="61">
        <f t="shared" si="15"/>
        <v>114</v>
      </c>
      <c r="B153" s="91">
        <v>10000</v>
      </c>
      <c r="C153" s="1"/>
      <c r="D153" s="92">
        <f>$B153*C153</f>
        <v>0</v>
      </c>
      <c r="F153" s="28"/>
    </row>
    <row r="154" spans="1:6" ht="19.5" customHeight="1" thickBot="1" x14ac:dyDescent="0.3">
      <c r="A154" s="30"/>
      <c r="B154" s="31"/>
      <c r="C154" s="71" t="s">
        <v>212</v>
      </c>
      <c r="D154" s="94">
        <f>SUM(D135:D138,D140:D143,D145:D148,D150:D153)</f>
        <v>0</v>
      </c>
      <c r="F154" s="28"/>
    </row>
    <row r="155" spans="1:6" ht="15.75" thickBot="1" x14ac:dyDescent="0.3">
      <c r="A155" s="25"/>
      <c r="B155" s="32"/>
      <c r="C155" s="33"/>
      <c r="D155" s="34"/>
      <c r="F155" s="28"/>
    </row>
    <row r="156" spans="1:6" ht="30.75" customHeight="1" thickBot="1" x14ac:dyDescent="0.3">
      <c r="A156" s="18"/>
      <c r="B156" s="189" t="s">
        <v>228</v>
      </c>
      <c r="C156" s="190"/>
      <c r="D156" s="191"/>
    </row>
    <row r="157" spans="1:6" ht="30.75" thickBot="1" x14ac:dyDescent="0.3">
      <c r="A157" s="18"/>
      <c r="B157" s="85" t="s">
        <v>209</v>
      </c>
      <c r="C157" s="57" t="s">
        <v>206</v>
      </c>
      <c r="D157" s="57" t="s">
        <v>207</v>
      </c>
    </row>
    <row r="158" spans="1:6" ht="19.5" customHeight="1" thickBot="1" x14ac:dyDescent="0.3">
      <c r="A158" s="18"/>
      <c r="B158" s="179" t="s">
        <v>229</v>
      </c>
      <c r="C158" s="180"/>
      <c r="D158" s="181"/>
    </row>
    <row r="159" spans="1:6" ht="15.75" thickBot="1" x14ac:dyDescent="0.3">
      <c r="A159" s="61">
        <v>115</v>
      </c>
      <c r="B159" s="91">
        <v>1000</v>
      </c>
      <c r="C159" s="1"/>
      <c r="D159" s="92">
        <f>$B159*C159</f>
        <v>0</v>
      </c>
    </row>
    <row r="160" spans="1:6" ht="15.75" thickBot="1" x14ac:dyDescent="0.3">
      <c r="A160" s="61">
        <f>A159+1</f>
        <v>116</v>
      </c>
      <c r="B160" s="91">
        <v>2000</v>
      </c>
      <c r="C160" s="1"/>
      <c r="D160" s="92">
        <f>$B160*C160</f>
        <v>0</v>
      </c>
    </row>
    <row r="161" spans="1:12" ht="15.75" thickBot="1" x14ac:dyDescent="0.3">
      <c r="A161" s="61">
        <f>A160+1</f>
        <v>117</v>
      </c>
      <c r="B161" s="91">
        <v>6000</v>
      </c>
      <c r="C161" s="1"/>
      <c r="D161" s="92">
        <f>$B161*C161</f>
        <v>0</v>
      </c>
    </row>
    <row r="162" spans="1:12" ht="15.75" thickBot="1" x14ac:dyDescent="0.3">
      <c r="A162" s="61">
        <f>A161+1</f>
        <v>118</v>
      </c>
      <c r="B162" s="91">
        <v>10000</v>
      </c>
      <c r="C162" s="1"/>
      <c r="D162" s="92">
        <f>$B162*C162</f>
        <v>0</v>
      </c>
      <c r="E162" s="12" t="s">
        <v>1</v>
      </c>
      <c r="F162" s="28" t="s">
        <v>1</v>
      </c>
    </row>
    <row r="163" spans="1:12" ht="21" customHeight="1" thickBot="1" x14ac:dyDescent="0.3">
      <c r="A163" s="18"/>
      <c r="B163" s="202" t="s">
        <v>225</v>
      </c>
      <c r="C163" s="203"/>
      <c r="D163" s="204"/>
      <c r="F163" s="28"/>
    </row>
    <row r="164" spans="1:12" ht="15.75" thickBot="1" x14ac:dyDescent="0.3">
      <c r="A164" s="61">
        <v>119</v>
      </c>
      <c r="B164" s="91">
        <v>1000</v>
      </c>
      <c r="C164" s="1"/>
      <c r="D164" s="92">
        <f>$B164*C164</f>
        <v>0</v>
      </c>
      <c r="E164" s="27"/>
      <c r="F164" s="27"/>
      <c r="G164" s="27"/>
      <c r="H164" s="27"/>
      <c r="I164" s="27"/>
      <c r="J164" s="27"/>
      <c r="L164" s="28"/>
    </row>
    <row r="165" spans="1:12" ht="15.75" thickBot="1" x14ac:dyDescent="0.3">
      <c r="A165" s="61">
        <f t="shared" ref="A165:A177" si="16">A164+1</f>
        <v>120</v>
      </c>
      <c r="B165" s="91">
        <v>2000</v>
      </c>
      <c r="C165" s="1"/>
      <c r="D165" s="92">
        <f>$B165*C165</f>
        <v>0</v>
      </c>
      <c r="E165" s="27"/>
      <c r="F165" s="27"/>
      <c r="G165" s="27"/>
      <c r="H165" s="27"/>
      <c r="I165" s="27"/>
      <c r="J165" s="27"/>
      <c r="L165" s="28"/>
    </row>
    <row r="166" spans="1:12" ht="15.75" thickBot="1" x14ac:dyDescent="0.3">
      <c r="A166" s="61">
        <f t="shared" si="16"/>
        <v>121</v>
      </c>
      <c r="B166" s="91">
        <v>6000</v>
      </c>
      <c r="C166" s="1"/>
      <c r="D166" s="92">
        <f>$B166*C166</f>
        <v>0</v>
      </c>
      <c r="E166" s="27"/>
      <c r="F166" s="27"/>
      <c r="G166" s="27"/>
      <c r="H166" s="27"/>
      <c r="I166" s="27"/>
      <c r="J166" s="27"/>
      <c r="L166" s="28"/>
    </row>
    <row r="167" spans="1:12" ht="15.75" thickBot="1" x14ac:dyDescent="0.3">
      <c r="A167" s="61">
        <f t="shared" si="16"/>
        <v>122</v>
      </c>
      <c r="B167" s="91">
        <v>10000</v>
      </c>
      <c r="C167" s="1"/>
      <c r="D167" s="92">
        <f>$B167*C167</f>
        <v>0</v>
      </c>
      <c r="E167" s="27"/>
      <c r="F167" s="27"/>
      <c r="G167" s="27"/>
      <c r="H167" s="27"/>
      <c r="I167" s="27"/>
      <c r="J167" s="27"/>
      <c r="L167" s="28"/>
    </row>
    <row r="168" spans="1:12" ht="21.75" customHeight="1" thickBot="1" x14ac:dyDescent="0.3">
      <c r="A168" s="18"/>
      <c r="B168" s="203" t="s">
        <v>226</v>
      </c>
      <c r="C168" s="203"/>
      <c r="D168" s="204"/>
      <c r="E168" s="27"/>
      <c r="F168" s="27"/>
      <c r="G168" s="27"/>
      <c r="H168" s="27"/>
      <c r="I168" s="27"/>
      <c r="J168" s="27"/>
      <c r="L168" s="28"/>
    </row>
    <row r="169" spans="1:12" ht="15.75" thickBot="1" x14ac:dyDescent="0.3">
      <c r="A169" s="61">
        <v>123</v>
      </c>
      <c r="B169" s="91">
        <v>1000</v>
      </c>
      <c r="C169" s="1"/>
      <c r="D169" s="92">
        <f>$B169*C169</f>
        <v>0</v>
      </c>
      <c r="E169" s="27"/>
      <c r="F169" s="27"/>
      <c r="G169" s="27"/>
      <c r="H169" s="27"/>
      <c r="I169" s="27"/>
      <c r="J169" s="27"/>
      <c r="L169" s="28"/>
    </row>
    <row r="170" spans="1:12" ht="15.75" thickBot="1" x14ac:dyDescent="0.3">
      <c r="A170" s="61">
        <f t="shared" si="16"/>
        <v>124</v>
      </c>
      <c r="B170" s="91">
        <v>2000</v>
      </c>
      <c r="C170" s="1"/>
      <c r="D170" s="92">
        <f>$B170*C170</f>
        <v>0</v>
      </c>
      <c r="E170" s="27"/>
      <c r="F170" s="27"/>
      <c r="G170" s="27"/>
      <c r="H170" s="27"/>
      <c r="I170" s="27"/>
      <c r="J170" s="27"/>
      <c r="L170" s="28"/>
    </row>
    <row r="171" spans="1:12" ht="15.75" thickBot="1" x14ac:dyDescent="0.3">
      <c r="A171" s="61">
        <f t="shared" si="16"/>
        <v>125</v>
      </c>
      <c r="B171" s="91">
        <v>6000</v>
      </c>
      <c r="C171" s="1"/>
      <c r="D171" s="92">
        <f>$B171*C171</f>
        <v>0</v>
      </c>
      <c r="E171" s="27"/>
      <c r="F171" s="27"/>
      <c r="G171" s="27"/>
      <c r="H171" s="27"/>
      <c r="I171" s="27"/>
      <c r="J171" s="27"/>
      <c r="L171" s="28"/>
    </row>
    <row r="172" spans="1:12" ht="15.75" thickBot="1" x14ac:dyDescent="0.3">
      <c r="A172" s="61">
        <f t="shared" si="16"/>
        <v>126</v>
      </c>
      <c r="B172" s="91">
        <v>10000</v>
      </c>
      <c r="C172" s="1"/>
      <c r="D172" s="92">
        <f>$B172*C172</f>
        <v>0</v>
      </c>
      <c r="E172" s="27"/>
      <c r="F172" s="27"/>
      <c r="G172" s="27"/>
      <c r="H172" s="27"/>
      <c r="I172" s="27"/>
      <c r="J172" s="27"/>
      <c r="L172" s="28"/>
    </row>
    <row r="173" spans="1:12" ht="21" customHeight="1" thickBot="1" x14ac:dyDescent="0.3">
      <c r="A173" s="18"/>
      <c r="B173" s="202" t="s">
        <v>227</v>
      </c>
      <c r="C173" s="203"/>
      <c r="D173" s="204"/>
      <c r="E173" s="27"/>
      <c r="F173" s="27"/>
      <c r="G173" s="27"/>
      <c r="H173" s="27"/>
      <c r="I173" s="27"/>
      <c r="J173" s="27"/>
      <c r="L173" s="28"/>
    </row>
    <row r="174" spans="1:12" ht="15.75" thickBot="1" x14ac:dyDescent="0.3">
      <c r="A174" s="61">
        <v>127</v>
      </c>
      <c r="B174" s="91">
        <v>1000</v>
      </c>
      <c r="C174" s="1"/>
      <c r="D174" s="92">
        <f>$B174*C174</f>
        <v>0</v>
      </c>
      <c r="E174" s="27"/>
      <c r="F174" s="27"/>
      <c r="G174" s="27"/>
      <c r="H174" s="27"/>
      <c r="I174" s="27"/>
      <c r="J174" s="27"/>
      <c r="L174" s="28"/>
    </row>
    <row r="175" spans="1:12" ht="15.75" thickBot="1" x14ac:dyDescent="0.3">
      <c r="A175" s="61">
        <f t="shared" si="16"/>
        <v>128</v>
      </c>
      <c r="B175" s="91">
        <v>2000</v>
      </c>
      <c r="C175" s="1"/>
      <c r="D175" s="92">
        <f>$B175*C175</f>
        <v>0</v>
      </c>
      <c r="E175" s="27"/>
      <c r="F175" s="27"/>
      <c r="G175" s="27"/>
      <c r="H175" s="27"/>
      <c r="I175" s="27"/>
      <c r="J175" s="27"/>
      <c r="L175" s="28"/>
    </row>
    <row r="176" spans="1:12" ht="15.75" thickBot="1" x14ac:dyDescent="0.3">
      <c r="A176" s="61">
        <f t="shared" si="16"/>
        <v>129</v>
      </c>
      <c r="B176" s="91">
        <v>6000</v>
      </c>
      <c r="C176" s="1"/>
      <c r="D176" s="92">
        <f>$B176*C176</f>
        <v>0</v>
      </c>
      <c r="E176" s="27"/>
      <c r="F176" s="27"/>
      <c r="G176" s="27"/>
      <c r="H176" s="27"/>
      <c r="I176" s="27"/>
      <c r="J176" s="27"/>
      <c r="L176" s="28"/>
    </row>
    <row r="177" spans="1:12" ht="15.75" thickBot="1" x14ac:dyDescent="0.3">
      <c r="A177" s="61">
        <f t="shared" si="16"/>
        <v>130</v>
      </c>
      <c r="B177" s="91">
        <v>10000</v>
      </c>
      <c r="C177" s="1"/>
      <c r="D177" s="92">
        <f>$B177*C177</f>
        <v>0</v>
      </c>
      <c r="E177" s="27"/>
      <c r="F177" s="27"/>
      <c r="G177" s="27"/>
      <c r="H177" s="27"/>
      <c r="I177" s="27"/>
      <c r="J177" s="27"/>
      <c r="L177" s="28"/>
    </row>
    <row r="178" spans="1:12" ht="19.5" customHeight="1" thickBot="1" x14ac:dyDescent="0.3">
      <c r="A178" s="13"/>
      <c r="B178" s="29"/>
      <c r="C178" s="71" t="s">
        <v>212</v>
      </c>
      <c r="D178" s="94">
        <f>SUM(D159:D162,D164:D167,D169:D172,D174:D177)</f>
        <v>0</v>
      </c>
      <c r="E178" s="27"/>
      <c r="F178" s="27"/>
      <c r="G178" s="27"/>
      <c r="H178" s="27"/>
      <c r="I178" s="27"/>
      <c r="J178" s="27"/>
      <c r="L178" s="28"/>
    </row>
    <row r="179" spans="1:12" ht="15.75" thickBot="1" x14ac:dyDescent="0.3">
      <c r="A179" s="13"/>
    </row>
    <row r="180" spans="1:12" ht="18.75" customHeight="1" thickBot="1" x14ac:dyDescent="0.3">
      <c r="A180" s="18"/>
      <c r="B180" s="161" t="s">
        <v>66</v>
      </c>
      <c r="C180" s="205"/>
      <c r="D180" s="206"/>
      <c r="E180" s="35"/>
      <c r="F180" s="35"/>
      <c r="G180" s="35"/>
      <c r="H180" s="35"/>
      <c r="I180" s="35"/>
      <c r="J180" s="35"/>
    </row>
    <row r="181" spans="1:12" ht="28.5" customHeight="1" thickBot="1" x14ac:dyDescent="0.3">
      <c r="A181" s="18"/>
      <c r="B181" s="85" t="s">
        <v>209</v>
      </c>
      <c r="C181" s="60" t="s">
        <v>206</v>
      </c>
      <c r="D181" s="57" t="s">
        <v>207</v>
      </c>
    </row>
    <row r="182" spans="1:12" ht="19.5" customHeight="1" thickBot="1" x14ac:dyDescent="0.3">
      <c r="A182" s="18"/>
      <c r="B182" s="241" t="s">
        <v>230</v>
      </c>
      <c r="C182" s="242"/>
      <c r="D182" s="243"/>
    </row>
    <row r="183" spans="1:12" ht="15.75" thickBot="1" x14ac:dyDescent="0.3">
      <c r="A183" s="61">
        <v>131</v>
      </c>
      <c r="B183" s="91">
        <v>1000</v>
      </c>
      <c r="C183" s="1"/>
      <c r="D183" s="92">
        <f>$B183*C183</f>
        <v>0</v>
      </c>
      <c r="E183" s="21"/>
    </row>
    <row r="184" spans="1:12" ht="15.75" thickBot="1" x14ac:dyDescent="0.3">
      <c r="A184" s="61">
        <f>A183+1</f>
        <v>132</v>
      </c>
      <c r="B184" s="91">
        <v>2000</v>
      </c>
      <c r="C184" s="1"/>
      <c r="D184" s="92">
        <f>$B184*C184</f>
        <v>0</v>
      </c>
    </row>
    <row r="185" spans="1:12" ht="15.75" thickBot="1" x14ac:dyDescent="0.3">
      <c r="A185" s="61">
        <f>A184+1</f>
        <v>133</v>
      </c>
      <c r="B185" s="91">
        <v>6000</v>
      </c>
      <c r="C185" s="1"/>
      <c r="D185" s="92">
        <f>$B185*C185</f>
        <v>0</v>
      </c>
    </row>
    <row r="186" spans="1:12" ht="15.75" thickBot="1" x14ac:dyDescent="0.3">
      <c r="A186" s="61">
        <f>A185+1</f>
        <v>134</v>
      </c>
      <c r="B186" s="91">
        <v>10000</v>
      </c>
      <c r="C186" s="1"/>
      <c r="D186" s="92">
        <f>$B186*C186</f>
        <v>0</v>
      </c>
    </row>
    <row r="187" spans="1:12" ht="15.75" thickBot="1" x14ac:dyDescent="0.3">
      <c r="A187" s="61">
        <f>A186+1</f>
        <v>135</v>
      </c>
      <c r="B187" s="95" t="s">
        <v>290</v>
      </c>
      <c r="C187" s="2"/>
      <c r="D187" s="92">
        <f>1000*C187</f>
        <v>0</v>
      </c>
    </row>
    <row r="188" spans="1:12" ht="19.5" customHeight="1" thickBot="1" x14ac:dyDescent="0.3">
      <c r="A188" s="18"/>
      <c r="B188" s="209" t="s">
        <v>231</v>
      </c>
      <c r="C188" s="210"/>
      <c r="D188" s="211"/>
      <c r="E188" s="27"/>
      <c r="F188" s="27"/>
    </row>
    <row r="189" spans="1:12" ht="15.75" thickBot="1" x14ac:dyDescent="0.3">
      <c r="A189" s="61">
        <v>136</v>
      </c>
      <c r="B189" s="91">
        <v>1000</v>
      </c>
      <c r="C189" s="1"/>
      <c r="D189" s="92">
        <f>$B189*C189</f>
        <v>0</v>
      </c>
      <c r="E189" s="27"/>
      <c r="F189" s="27"/>
    </row>
    <row r="190" spans="1:12" ht="15.75" thickBot="1" x14ac:dyDescent="0.3">
      <c r="A190" s="61">
        <f t="shared" ref="A190:A193" si="17">A189+1</f>
        <v>137</v>
      </c>
      <c r="B190" s="91">
        <v>2000</v>
      </c>
      <c r="C190" s="1"/>
      <c r="D190" s="92">
        <f>$B190*C190</f>
        <v>0</v>
      </c>
      <c r="E190" s="27"/>
      <c r="F190" s="27"/>
    </row>
    <row r="191" spans="1:12" ht="15.75" thickBot="1" x14ac:dyDescent="0.3">
      <c r="A191" s="61">
        <f t="shared" si="17"/>
        <v>138</v>
      </c>
      <c r="B191" s="91">
        <v>6000</v>
      </c>
      <c r="C191" s="1"/>
      <c r="D191" s="92">
        <f>$B191*C191</f>
        <v>0</v>
      </c>
      <c r="E191" s="27"/>
      <c r="F191" s="27"/>
    </row>
    <row r="192" spans="1:12" ht="15.75" thickBot="1" x14ac:dyDescent="0.3">
      <c r="A192" s="61">
        <f t="shared" si="17"/>
        <v>139</v>
      </c>
      <c r="B192" s="91">
        <v>10000</v>
      </c>
      <c r="C192" s="1"/>
      <c r="D192" s="92">
        <f>$B192*C192</f>
        <v>0</v>
      </c>
      <c r="E192" s="27"/>
      <c r="F192" s="27"/>
    </row>
    <row r="193" spans="1:6" ht="15.75" thickBot="1" x14ac:dyDescent="0.3">
      <c r="A193" s="61">
        <f t="shared" si="17"/>
        <v>140</v>
      </c>
      <c r="B193" s="95" t="s">
        <v>290</v>
      </c>
      <c r="C193" s="2"/>
      <c r="D193" s="92">
        <f>1000*C193</f>
        <v>0</v>
      </c>
      <c r="E193" s="27"/>
      <c r="F193" s="27"/>
    </row>
    <row r="194" spans="1:6" ht="21" customHeight="1" thickBot="1" x14ac:dyDescent="0.3">
      <c r="A194" s="18"/>
      <c r="B194" s="209" t="s">
        <v>232</v>
      </c>
      <c r="C194" s="210"/>
      <c r="D194" s="211"/>
      <c r="E194" s="27"/>
      <c r="F194" s="27"/>
    </row>
    <row r="195" spans="1:6" ht="15.75" thickBot="1" x14ac:dyDescent="0.3">
      <c r="A195" s="61">
        <v>141</v>
      </c>
      <c r="B195" s="91">
        <v>1000</v>
      </c>
      <c r="C195" s="1"/>
      <c r="D195" s="92">
        <f>$B195*C195</f>
        <v>0</v>
      </c>
      <c r="E195" s="27"/>
      <c r="F195" s="27"/>
    </row>
    <row r="196" spans="1:6" ht="15.75" thickBot="1" x14ac:dyDescent="0.3">
      <c r="A196" s="61">
        <f>A195+1</f>
        <v>142</v>
      </c>
      <c r="B196" s="91">
        <v>2000</v>
      </c>
      <c r="C196" s="1"/>
      <c r="D196" s="92">
        <f>$B196*C196</f>
        <v>0</v>
      </c>
      <c r="E196" s="27"/>
      <c r="F196" s="27"/>
    </row>
    <row r="197" spans="1:6" ht="15.75" thickBot="1" x14ac:dyDescent="0.3">
      <c r="A197" s="61">
        <f>A196+1</f>
        <v>143</v>
      </c>
      <c r="B197" s="91">
        <v>6000</v>
      </c>
      <c r="C197" s="1"/>
      <c r="D197" s="92">
        <f>$B197*C197</f>
        <v>0</v>
      </c>
      <c r="E197" s="27"/>
      <c r="F197" s="27"/>
    </row>
    <row r="198" spans="1:6" ht="15.75" thickBot="1" x14ac:dyDescent="0.3">
      <c r="A198" s="61">
        <f>A197+1</f>
        <v>144</v>
      </c>
      <c r="B198" s="91">
        <v>10000</v>
      </c>
      <c r="C198" s="1"/>
      <c r="D198" s="92">
        <f>$B198*C198</f>
        <v>0</v>
      </c>
      <c r="E198" s="27"/>
      <c r="F198" s="27"/>
    </row>
    <row r="199" spans="1:6" ht="15.75" thickBot="1" x14ac:dyDescent="0.3">
      <c r="A199" s="61">
        <f>A198+1</f>
        <v>145</v>
      </c>
      <c r="B199" s="95" t="s">
        <v>290</v>
      </c>
      <c r="C199" s="2"/>
      <c r="D199" s="92">
        <f>1000*C199</f>
        <v>0</v>
      </c>
      <c r="E199" s="27"/>
      <c r="F199" s="27"/>
    </row>
    <row r="200" spans="1:6" ht="20.25" customHeight="1" thickBot="1" x14ac:dyDescent="0.3">
      <c r="A200" s="18"/>
      <c r="B200" s="212" t="s">
        <v>233</v>
      </c>
      <c r="C200" s="213"/>
      <c r="D200" s="197"/>
      <c r="E200" s="27"/>
      <c r="F200" s="27"/>
    </row>
    <row r="201" spans="1:6" ht="15.75" thickBot="1" x14ac:dyDescent="0.3">
      <c r="A201" s="61">
        <v>146</v>
      </c>
      <c r="B201" s="91">
        <v>1000</v>
      </c>
      <c r="C201" s="1"/>
      <c r="D201" s="92">
        <f>$B201*C201</f>
        <v>0</v>
      </c>
      <c r="E201" s="27"/>
      <c r="F201" s="27"/>
    </row>
    <row r="202" spans="1:6" ht="15.75" thickBot="1" x14ac:dyDescent="0.3">
      <c r="A202" s="61">
        <f>A201+1</f>
        <v>147</v>
      </c>
      <c r="B202" s="91">
        <v>2000</v>
      </c>
      <c r="C202" s="1"/>
      <c r="D202" s="92">
        <f>$B202*C202</f>
        <v>0</v>
      </c>
      <c r="E202" s="27"/>
      <c r="F202" s="27"/>
    </row>
    <row r="203" spans="1:6" ht="15.75" thickBot="1" x14ac:dyDescent="0.3">
      <c r="A203" s="61">
        <f>A202+1</f>
        <v>148</v>
      </c>
      <c r="B203" s="91">
        <v>6000</v>
      </c>
      <c r="C203" s="1"/>
      <c r="D203" s="92">
        <f>$B203*C203</f>
        <v>0</v>
      </c>
      <c r="E203" s="27"/>
      <c r="F203" s="27"/>
    </row>
    <row r="204" spans="1:6" ht="15.75" thickBot="1" x14ac:dyDescent="0.3">
      <c r="A204" s="61">
        <f>A203+1</f>
        <v>149</v>
      </c>
      <c r="B204" s="91">
        <v>10000</v>
      </c>
      <c r="C204" s="1"/>
      <c r="D204" s="92">
        <f>$B204*C204</f>
        <v>0</v>
      </c>
      <c r="E204" s="36"/>
      <c r="F204" s="27"/>
    </row>
    <row r="205" spans="1:6" ht="15.75" thickBot="1" x14ac:dyDescent="0.3">
      <c r="A205" s="61">
        <f>A204+1</f>
        <v>150</v>
      </c>
      <c r="B205" s="95" t="s">
        <v>290</v>
      </c>
      <c r="C205" s="2"/>
      <c r="D205" s="92">
        <f>1000*C205</f>
        <v>0</v>
      </c>
      <c r="E205" s="27"/>
      <c r="F205" s="27"/>
    </row>
    <row r="206" spans="1:6" ht="21" customHeight="1" thickBot="1" x14ac:dyDescent="0.3">
      <c r="A206" s="18"/>
      <c r="B206" s="212" t="s">
        <v>234</v>
      </c>
      <c r="C206" s="213"/>
      <c r="D206" s="197"/>
      <c r="E206" s="27"/>
      <c r="F206" s="27"/>
    </row>
    <row r="207" spans="1:6" ht="15.75" thickBot="1" x14ac:dyDescent="0.3">
      <c r="A207" s="61">
        <v>151</v>
      </c>
      <c r="B207" s="91">
        <v>1000</v>
      </c>
      <c r="C207" s="1"/>
      <c r="D207" s="92">
        <f>$B207*C207</f>
        <v>0</v>
      </c>
      <c r="E207" s="27"/>
      <c r="F207" s="27"/>
    </row>
    <row r="208" spans="1:6" ht="15.75" thickBot="1" x14ac:dyDescent="0.3">
      <c r="A208" s="61">
        <f>A207+1</f>
        <v>152</v>
      </c>
      <c r="B208" s="91">
        <v>2000</v>
      </c>
      <c r="C208" s="1"/>
      <c r="D208" s="92">
        <f>$B208*C208</f>
        <v>0</v>
      </c>
      <c r="E208" s="27"/>
      <c r="F208" s="27"/>
    </row>
    <row r="209" spans="1:14" ht="15.75" thickBot="1" x14ac:dyDescent="0.3">
      <c r="A209" s="61">
        <f>A208+1</f>
        <v>153</v>
      </c>
      <c r="B209" s="91">
        <v>6000</v>
      </c>
      <c r="C209" s="1"/>
      <c r="D209" s="92">
        <f>$B209*C209</f>
        <v>0</v>
      </c>
      <c r="E209" s="27"/>
      <c r="F209" s="27"/>
    </row>
    <row r="210" spans="1:14" ht="15.75" thickBot="1" x14ac:dyDescent="0.3">
      <c r="A210" s="61">
        <f>A209+1</f>
        <v>154</v>
      </c>
      <c r="B210" s="91">
        <v>10000</v>
      </c>
      <c r="C210" s="1"/>
      <c r="D210" s="92">
        <f>$B210*C210</f>
        <v>0</v>
      </c>
      <c r="E210" s="27"/>
      <c r="F210" s="27"/>
    </row>
    <row r="211" spans="1:14" ht="15.75" thickBot="1" x14ac:dyDescent="0.3">
      <c r="A211" s="61">
        <f>A210+1</f>
        <v>155</v>
      </c>
      <c r="B211" s="95" t="s">
        <v>290</v>
      </c>
      <c r="C211" s="2"/>
      <c r="D211" s="92">
        <f>1000*C211</f>
        <v>0</v>
      </c>
      <c r="E211" s="27"/>
      <c r="F211" s="27"/>
    </row>
    <row r="212" spans="1:14" ht="21.75" customHeight="1" thickBot="1" x14ac:dyDescent="0.3">
      <c r="A212" s="18"/>
      <c r="B212" s="209" t="s">
        <v>235</v>
      </c>
      <c r="C212" s="210"/>
      <c r="D212" s="211"/>
      <c r="E212" s="27"/>
      <c r="F212" s="27"/>
    </row>
    <row r="213" spans="1:14" ht="15.75" thickBot="1" x14ac:dyDescent="0.3">
      <c r="A213" s="61">
        <v>156</v>
      </c>
      <c r="B213" s="91">
        <v>1000</v>
      </c>
      <c r="C213" s="1"/>
      <c r="D213" s="92">
        <f>$B213*C213</f>
        <v>0</v>
      </c>
      <c r="E213" s="27"/>
      <c r="F213" s="27"/>
    </row>
    <row r="214" spans="1:14" ht="15.75" thickBot="1" x14ac:dyDescent="0.3">
      <c r="A214" s="61">
        <f>A213+1</f>
        <v>157</v>
      </c>
      <c r="B214" s="91">
        <v>2000</v>
      </c>
      <c r="C214" s="1"/>
      <c r="D214" s="92">
        <f>$B214*C214</f>
        <v>0</v>
      </c>
      <c r="E214" s="27"/>
      <c r="F214" s="27"/>
    </row>
    <row r="215" spans="1:14" ht="15.75" thickBot="1" x14ac:dyDescent="0.3">
      <c r="A215" s="61">
        <f>A214+1</f>
        <v>158</v>
      </c>
      <c r="B215" s="91">
        <v>6000</v>
      </c>
      <c r="C215" s="1"/>
      <c r="D215" s="92">
        <f>$B215*C215</f>
        <v>0</v>
      </c>
      <c r="E215" s="27"/>
      <c r="F215" s="27"/>
    </row>
    <row r="216" spans="1:14" ht="15.75" thickBot="1" x14ac:dyDescent="0.3">
      <c r="A216" s="61">
        <f>A215+1</f>
        <v>159</v>
      </c>
      <c r="B216" s="91">
        <v>10000</v>
      </c>
      <c r="C216" s="1"/>
      <c r="D216" s="92">
        <f>$B216*C216</f>
        <v>0</v>
      </c>
      <c r="E216" s="27"/>
      <c r="F216" s="27"/>
    </row>
    <row r="217" spans="1:14" ht="15.75" thickBot="1" x14ac:dyDescent="0.3">
      <c r="A217" s="61">
        <f>A216+1</f>
        <v>160</v>
      </c>
      <c r="B217" s="95" t="s">
        <v>290</v>
      </c>
      <c r="C217" s="2"/>
      <c r="D217" s="92">
        <f>1000*C217</f>
        <v>0</v>
      </c>
      <c r="E217" s="27"/>
      <c r="F217" s="27"/>
    </row>
    <row r="218" spans="1:14" ht="18.75" customHeight="1" thickBot="1" x14ac:dyDescent="0.3">
      <c r="A218" s="13"/>
      <c r="B218" s="37"/>
      <c r="C218" s="71" t="s">
        <v>212</v>
      </c>
      <c r="D218" s="98">
        <f>SUM(D183:D187,D189:D193,D195:D199,D201:D205,D207:D211,D213:D217)</f>
        <v>0</v>
      </c>
      <c r="E218" s="27"/>
      <c r="F218" s="27"/>
    </row>
    <row r="219" spans="1:14" ht="15.75" thickBot="1" x14ac:dyDescent="0.3">
      <c r="A219" s="25"/>
      <c r="B219" s="38"/>
      <c r="D219" s="20" t="s">
        <v>1</v>
      </c>
      <c r="F219" s="20" t="s">
        <v>1</v>
      </c>
      <c r="H219" s="20" t="s">
        <v>1</v>
      </c>
      <c r="J219" s="20" t="s">
        <v>1</v>
      </c>
      <c r="L219" s="20" t="s">
        <v>1</v>
      </c>
      <c r="N219" s="20" t="s">
        <v>1</v>
      </c>
    </row>
    <row r="220" spans="1:14" ht="15.75" thickBot="1" x14ac:dyDescent="0.3">
      <c r="A220" s="24"/>
      <c r="B220" s="161" t="s">
        <v>67</v>
      </c>
      <c r="C220" s="207"/>
      <c r="D220" s="208"/>
    </row>
    <row r="221" spans="1:14" ht="30.75" thickBot="1" x14ac:dyDescent="0.3">
      <c r="A221" s="18"/>
      <c r="B221" s="58" t="s">
        <v>209</v>
      </c>
      <c r="C221" s="60" t="s">
        <v>206</v>
      </c>
      <c r="D221" s="57" t="s">
        <v>207</v>
      </c>
    </row>
    <row r="222" spans="1:14" ht="19.5" customHeight="1" thickBot="1" x14ac:dyDescent="0.3">
      <c r="A222" s="18"/>
      <c r="B222" s="179" t="s">
        <v>236</v>
      </c>
      <c r="C222" s="180"/>
      <c r="D222" s="181"/>
    </row>
    <row r="223" spans="1:14" ht="15.75" thickBot="1" x14ac:dyDescent="0.3">
      <c r="A223" s="61">
        <v>161</v>
      </c>
      <c r="B223" s="91">
        <v>1000</v>
      </c>
      <c r="C223" s="1"/>
      <c r="D223" s="92">
        <f>$B223*C223</f>
        <v>0</v>
      </c>
    </row>
    <row r="224" spans="1:14" ht="15.75" thickBot="1" x14ac:dyDescent="0.3">
      <c r="A224" s="61">
        <f t="shared" ref="A224:A236" si="18">A223+1</f>
        <v>162</v>
      </c>
      <c r="B224" s="91">
        <v>2000</v>
      </c>
      <c r="C224" s="1"/>
      <c r="D224" s="92">
        <f>$B224*C224</f>
        <v>0</v>
      </c>
    </row>
    <row r="225" spans="1:10" ht="15.75" thickBot="1" x14ac:dyDescent="0.3">
      <c r="A225" s="61">
        <f t="shared" si="18"/>
        <v>163</v>
      </c>
      <c r="B225" s="91">
        <v>6000</v>
      </c>
      <c r="C225" s="1"/>
      <c r="D225" s="92">
        <f>$B225*C225</f>
        <v>0</v>
      </c>
    </row>
    <row r="226" spans="1:10" ht="15.75" thickBot="1" x14ac:dyDescent="0.3">
      <c r="A226" s="61">
        <f t="shared" si="18"/>
        <v>164</v>
      </c>
      <c r="B226" s="91">
        <v>10000</v>
      </c>
      <c r="C226" s="1"/>
      <c r="D226" s="92">
        <f>$B226*C226</f>
        <v>0</v>
      </c>
    </row>
    <row r="227" spans="1:10" ht="20.25" customHeight="1" thickBot="1" x14ac:dyDescent="0.3">
      <c r="A227" s="18"/>
      <c r="B227" s="202" t="s">
        <v>237</v>
      </c>
      <c r="C227" s="203"/>
      <c r="D227" s="204"/>
    </row>
    <row r="228" spans="1:10" ht="15.75" thickBot="1" x14ac:dyDescent="0.3">
      <c r="A228" s="61">
        <v>165</v>
      </c>
      <c r="B228" s="91">
        <v>1000</v>
      </c>
      <c r="C228" s="1"/>
      <c r="D228" s="92">
        <f>$B228*C228</f>
        <v>0</v>
      </c>
    </row>
    <row r="229" spans="1:10" ht="15.75" thickBot="1" x14ac:dyDescent="0.3">
      <c r="A229" s="61">
        <f t="shared" si="18"/>
        <v>166</v>
      </c>
      <c r="B229" s="91">
        <v>2000</v>
      </c>
      <c r="C229" s="1"/>
      <c r="D229" s="92">
        <f>$B229*C229</f>
        <v>0</v>
      </c>
    </row>
    <row r="230" spans="1:10" ht="15.75" thickBot="1" x14ac:dyDescent="0.3">
      <c r="A230" s="61">
        <f t="shared" si="18"/>
        <v>167</v>
      </c>
      <c r="B230" s="91">
        <v>6000</v>
      </c>
      <c r="C230" s="1"/>
      <c r="D230" s="92">
        <f>$B230*C230</f>
        <v>0</v>
      </c>
    </row>
    <row r="231" spans="1:10" ht="15.75" thickBot="1" x14ac:dyDescent="0.3">
      <c r="A231" s="61">
        <f t="shared" si="18"/>
        <v>168</v>
      </c>
      <c r="B231" s="91">
        <v>10000</v>
      </c>
      <c r="C231" s="1"/>
      <c r="D231" s="92">
        <f>$B231*C231</f>
        <v>0</v>
      </c>
    </row>
    <row r="232" spans="1:10" ht="21.75" customHeight="1" thickBot="1" x14ac:dyDescent="0.3">
      <c r="A232" s="61"/>
      <c r="B232" s="202" t="s">
        <v>238</v>
      </c>
      <c r="C232" s="203"/>
      <c r="D232" s="204"/>
    </row>
    <row r="233" spans="1:10" ht="15.75" thickBot="1" x14ac:dyDescent="0.3">
      <c r="A233" s="61">
        <v>169</v>
      </c>
      <c r="B233" s="91">
        <v>1000</v>
      </c>
      <c r="C233" s="1"/>
      <c r="D233" s="92">
        <f>$B233*C233</f>
        <v>0</v>
      </c>
      <c r="E233" s="27"/>
      <c r="F233" s="27"/>
      <c r="G233" s="27"/>
      <c r="H233" s="27"/>
      <c r="J233" s="20"/>
    </row>
    <row r="234" spans="1:10" ht="15.75" thickBot="1" x14ac:dyDescent="0.3">
      <c r="A234" s="61">
        <f t="shared" si="18"/>
        <v>170</v>
      </c>
      <c r="B234" s="91">
        <v>2000</v>
      </c>
      <c r="C234" s="1"/>
      <c r="D234" s="92">
        <f>$B234*C234</f>
        <v>0</v>
      </c>
      <c r="E234" s="27"/>
      <c r="F234" s="27"/>
      <c r="G234" s="27"/>
      <c r="H234" s="27"/>
      <c r="J234" s="20"/>
    </row>
    <row r="235" spans="1:10" ht="15.75" thickBot="1" x14ac:dyDescent="0.3">
      <c r="A235" s="61">
        <f t="shared" si="18"/>
        <v>171</v>
      </c>
      <c r="B235" s="91">
        <v>6000</v>
      </c>
      <c r="C235" s="1"/>
      <c r="D235" s="92">
        <f>$B235*C235</f>
        <v>0</v>
      </c>
      <c r="E235" s="27"/>
      <c r="F235" s="27"/>
      <c r="G235" s="27"/>
      <c r="H235" s="27"/>
      <c r="J235" s="20"/>
    </row>
    <row r="236" spans="1:10" ht="15.75" thickBot="1" x14ac:dyDescent="0.3">
      <c r="A236" s="61">
        <f t="shared" si="18"/>
        <v>172</v>
      </c>
      <c r="B236" s="91">
        <v>10000</v>
      </c>
      <c r="C236" s="1"/>
      <c r="D236" s="92">
        <f>$B236*C236</f>
        <v>0</v>
      </c>
      <c r="E236" s="27"/>
      <c r="F236" s="27"/>
      <c r="G236" s="27"/>
      <c r="H236" s="27"/>
      <c r="J236" s="20"/>
    </row>
    <row r="237" spans="1:10" ht="18.75" customHeight="1" thickBot="1" x14ac:dyDescent="0.3">
      <c r="A237" s="13"/>
      <c r="B237" s="29"/>
      <c r="C237" s="71" t="s">
        <v>212</v>
      </c>
      <c r="D237" s="98">
        <f>SUM(D223:D226,D228:D231,D233:D236)</f>
        <v>0</v>
      </c>
      <c r="E237" s="27"/>
      <c r="F237" s="27"/>
      <c r="G237" s="27"/>
      <c r="H237" s="27"/>
      <c r="J237" s="20"/>
    </row>
    <row r="238" spans="1:10" ht="15.75" thickBot="1" x14ac:dyDescent="0.3">
      <c r="A238" s="25"/>
    </row>
    <row r="239" spans="1:10" ht="30.75" customHeight="1" thickBot="1" x14ac:dyDescent="0.3">
      <c r="A239" s="24"/>
      <c r="B239" s="218" t="s">
        <v>213</v>
      </c>
      <c r="C239" s="205"/>
      <c r="D239" s="206"/>
      <c r="E239" s="35"/>
      <c r="F239" s="35"/>
      <c r="G239" s="35"/>
      <c r="H239" s="35"/>
      <c r="I239" s="35"/>
      <c r="J239" s="35"/>
    </row>
    <row r="240" spans="1:10" ht="30.75" thickBot="1" x14ac:dyDescent="0.3">
      <c r="A240" s="18"/>
      <c r="B240" s="85" t="s">
        <v>209</v>
      </c>
      <c r="C240" s="57" t="s">
        <v>206</v>
      </c>
      <c r="D240" s="57" t="s">
        <v>207</v>
      </c>
    </row>
    <row r="241" spans="1:18" ht="18.75" customHeight="1" thickBot="1" x14ac:dyDescent="0.3">
      <c r="A241" s="18"/>
      <c r="B241" s="179" t="s">
        <v>239</v>
      </c>
      <c r="C241" s="180"/>
      <c r="D241" s="181"/>
    </row>
    <row r="242" spans="1:18" ht="15.75" thickBot="1" x14ac:dyDescent="0.3">
      <c r="A242" s="61">
        <v>173</v>
      </c>
      <c r="B242" s="91">
        <v>1000</v>
      </c>
      <c r="C242" s="1"/>
      <c r="D242" s="92">
        <f>$B242*C242</f>
        <v>0</v>
      </c>
    </row>
    <row r="243" spans="1:18" ht="15.75" thickBot="1" x14ac:dyDescent="0.3">
      <c r="A243" s="61">
        <f>A242+1</f>
        <v>174</v>
      </c>
      <c r="B243" s="91">
        <v>2000</v>
      </c>
      <c r="C243" s="1"/>
      <c r="D243" s="92">
        <f>$B243*C243</f>
        <v>0</v>
      </c>
    </row>
    <row r="244" spans="1:18" ht="15.75" thickBot="1" x14ac:dyDescent="0.3">
      <c r="A244" s="61">
        <f>A243+1</f>
        <v>175</v>
      </c>
      <c r="B244" s="91">
        <v>6000</v>
      </c>
      <c r="C244" s="1"/>
      <c r="D244" s="92">
        <f>$B244*C244</f>
        <v>0</v>
      </c>
    </row>
    <row r="245" spans="1:18" ht="15.75" thickBot="1" x14ac:dyDescent="0.3">
      <c r="A245" s="61">
        <f>A244+1</f>
        <v>176</v>
      </c>
      <c r="B245" s="91">
        <v>10000</v>
      </c>
      <c r="C245" s="1"/>
      <c r="D245" s="92">
        <f>$B245*C245</f>
        <v>0</v>
      </c>
    </row>
    <row r="246" spans="1:18" ht="18.75" customHeight="1" thickBot="1" x14ac:dyDescent="0.3">
      <c r="A246" s="18"/>
      <c r="B246" s="179" t="s">
        <v>240</v>
      </c>
      <c r="C246" s="180"/>
      <c r="D246" s="181"/>
      <c r="E246" s="27"/>
      <c r="F246" s="27"/>
      <c r="G246" s="27"/>
      <c r="H246" s="27"/>
      <c r="I246" s="27"/>
      <c r="J246" s="27"/>
      <c r="K246" s="27"/>
      <c r="L246" s="27"/>
      <c r="M246" s="27"/>
      <c r="N246" s="27"/>
      <c r="O246" s="27"/>
      <c r="P246" s="27"/>
      <c r="Q246" s="27"/>
      <c r="R246" s="27"/>
    </row>
    <row r="247" spans="1:18" ht="15.75" thickBot="1" x14ac:dyDescent="0.3">
      <c r="A247" s="61">
        <v>177</v>
      </c>
      <c r="B247" s="91">
        <v>1000</v>
      </c>
      <c r="C247" s="1"/>
      <c r="D247" s="92">
        <f>$B247*C247</f>
        <v>0</v>
      </c>
      <c r="E247" s="27"/>
      <c r="F247" s="27"/>
      <c r="G247" s="27"/>
      <c r="H247" s="27"/>
      <c r="I247" s="27"/>
      <c r="J247" s="27"/>
      <c r="K247" s="27"/>
      <c r="L247" s="27"/>
      <c r="M247" s="27"/>
      <c r="N247" s="27"/>
      <c r="O247" s="27"/>
      <c r="P247" s="27"/>
      <c r="Q247" s="27"/>
      <c r="R247" s="27"/>
    </row>
    <row r="248" spans="1:18" ht="15.75" thickBot="1" x14ac:dyDescent="0.3">
      <c r="A248" s="61">
        <f>A247+1</f>
        <v>178</v>
      </c>
      <c r="B248" s="91">
        <v>2000</v>
      </c>
      <c r="C248" s="1"/>
      <c r="D248" s="92">
        <f>$B248*C248</f>
        <v>0</v>
      </c>
      <c r="E248" s="27"/>
      <c r="F248" s="27"/>
      <c r="G248" s="27"/>
      <c r="H248" s="27"/>
      <c r="I248" s="27"/>
      <c r="J248" s="27"/>
      <c r="K248" s="27"/>
      <c r="L248" s="27"/>
      <c r="M248" s="27"/>
      <c r="N248" s="27"/>
      <c r="O248" s="27"/>
      <c r="P248" s="27"/>
      <c r="Q248" s="27"/>
      <c r="R248" s="27"/>
    </row>
    <row r="249" spans="1:18" ht="15.75" thickBot="1" x14ac:dyDescent="0.3">
      <c r="A249" s="61">
        <f>A248+1</f>
        <v>179</v>
      </c>
      <c r="B249" s="91">
        <v>6000</v>
      </c>
      <c r="C249" s="1"/>
      <c r="D249" s="92">
        <f>$B249*C249</f>
        <v>0</v>
      </c>
      <c r="E249" s="27"/>
      <c r="F249" s="27"/>
      <c r="G249" s="27"/>
      <c r="H249" s="27"/>
      <c r="I249" s="27"/>
      <c r="J249" s="27"/>
      <c r="K249" s="27"/>
      <c r="L249" s="27"/>
      <c r="M249" s="27"/>
      <c r="N249" s="27"/>
      <c r="O249" s="27"/>
      <c r="P249" s="27"/>
      <c r="Q249" s="27"/>
      <c r="R249" s="27"/>
    </row>
    <row r="250" spans="1:18" ht="15.75" thickBot="1" x14ac:dyDescent="0.3">
      <c r="A250" s="61">
        <f>A249+1</f>
        <v>180</v>
      </c>
      <c r="B250" s="91">
        <v>10000</v>
      </c>
      <c r="C250" s="1"/>
      <c r="D250" s="92">
        <f>$B250*C250</f>
        <v>0</v>
      </c>
      <c r="E250" s="27"/>
      <c r="F250" s="27"/>
      <c r="G250" s="27"/>
      <c r="H250" s="27"/>
      <c r="I250" s="27"/>
      <c r="J250" s="27"/>
      <c r="K250" s="27"/>
      <c r="L250" s="27"/>
      <c r="M250" s="27"/>
      <c r="N250" s="27"/>
      <c r="O250" s="27"/>
      <c r="P250" s="27"/>
      <c r="Q250" s="27"/>
      <c r="R250" s="27"/>
    </row>
    <row r="251" spans="1:18" ht="19.5" customHeight="1" thickBot="1" x14ac:dyDescent="0.3">
      <c r="A251" s="18"/>
      <c r="B251" s="179" t="s">
        <v>241</v>
      </c>
      <c r="C251" s="180"/>
      <c r="D251" s="181"/>
      <c r="E251" s="27"/>
      <c r="F251" s="27"/>
      <c r="G251" s="27"/>
      <c r="H251" s="27"/>
      <c r="I251" s="27"/>
      <c r="J251" s="27"/>
      <c r="K251" s="27"/>
      <c r="L251" s="27"/>
      <c r="M251" s="27"/>
      <c r="N251" s="27"/>
      <c r="O251" s="27"/>
      <c r="P251" s="27"/>
      <c r="Q251" s="27"/>
      <c r="R251" s="27"/>
    </row>
    <row r="252" spans="1:18" ht="15.75" thickBot="1" x14ac:dyDescent="0.3">
      <c r="A252" s="61">
        <v>181</v>
      </c>
      <c r="B252" s="91">
        <v>1000</v>
      </c>
      <c r="C252" s="1"/>
      <c r="D252" s="92">
        <f>$B252*C252</f>
        <v>0</v>
      </c>
      <c r="E252" s="27"/>
      <c r="F252" s="27"/>
      <c r="G252" s="27"/>
      <c r="H252" s="27"/>
      <c r="I252" s="27"/>
      <c r="J252" s="27"/>
      <c r="K252" s="27"/>
      <c r="L252" s="27"/>
      <c r="M252" s="27"/>
      <c r="N252" s="27"/>
      <c r="O252" s="27"/>
      <c r="P252" s="27"/>
      <c r="Q252" s="27"/>
      <c r="R252" s="27"/>
    </row>
    <row r="253" spans="1:18" ht="15.75" thickBot="1" x14ac:dyDescent="0.3">
      <c r="A253" s="61">
        <f>A252+1</f>
        <v>182</v>
      </c>
      <c r="B253" s="91">
        <v>2000</v>
      </c>
      <c r="C253" s="1"/>
      <c r="D253" s="92">
        <f>$B253*C253</f>
        <v>0</v>
      </c>
      <c r="E253" s="27"/>
      <c r="F253" s="27"/>
      <c r="G253" s="27"/>
      <c r="H253" s="27"/>
      <c r="I253" s="27"/>
      <c r="J253" s="27"/>
      <c r="K253" s="27"/>
      <c r="L253" s="27"/>
      <c r="M253" s="27"/>
      <c r="N253" s="27"/>
      <c r="O253" s="27"/>
      <c r="P253" s="27"/>
      <c r="Q253" s="27"/>
      <c r="R253" s="27"/>
    </row>
    <row r="254" spans="1:18" ht="15.75" thickBot="1" x14ac:dyDescent="0.3">
      <c r="A254" s="61">
        <f>A253+1</f>
        <v>183</v>
      </c>
      <c r="B254" s="91">
        <v>6000</v>
      </c>
      <c r="C254" s="1"/>
      <c r="D254" s="92">
        <f>$B254*C254</f>
        <v>0</v>
      </c>
      <c r="E254" s="27"/>
      <c r="F254" s="27"/>
      <c r="G254" s="27"/>
      <c r="H254" s="27"/>
      <c r="I254" s="27"/>
      <c r="J254" s="27"/>
      <c r="K254" s="27"/>
      <c r="L254" s="27"/>
      <c r="M254" s="27"/>
      <c r="N254" s="27"/>
      <c r="O254" s="27"/>
      <c r="P254" s="27"/>
      <c r="Q254" s="27"/>
      <c r="R254" s="27"/>
    </row>
    <row r="255" spans="1:18" ht="15.75" thickBot="1" x14ac:dyDescent="0.3">
      <c r="A255" s="61">
        <f>A254+1</f>
        <v>184</v>
      </c>
      <c r="B255" s="91">
        <v>10000</v>
      </c>
      <c r="C255" s="1"/>
      <c r="D255" s="92">
        <f>$B255*C255</f>
        <v>0</v>
      </c>
      <c r="E255" s="27"/>
      <c r="F255" s="27"/>
      <c r="G255" s="27"/>
      <c r="H255" s="27"/>
      <c r="I255" s="27"/>
      <c r="J255" s="27"/>
      <c r="K255" s="27"/>
      <c r="L255" s="27"/>
      <c r="M255" s="27"/>
      <c r="N255" s="27"/>
      <c r="O255" s="27"/>
      <c r="P255" s="27"/>
      <c r="Q255" s="27"/>
      <c r="R255" s="27"/>
    </row>
    <row r="256" spans="1:18" ht="18.75" customHeight="1" thickBot="1" x14ac:dyDescent="0.3">
      <c r="A256" s="18"/>
      <c r="B256" s="179" t="s">
        <v>242</v>
      </c>
      <c r="C256" s="180"/>
      <c r="D256" s="181"/>
      <c r="E256" s="27"/>
      <c r="F256" s="27"/>
      <c r="G256" s="27"/>
      <c r="H256" s="27"/>
      <c r="I256" s="27"/>
      <c r="J256" s="27"/>
      <c r="K256" s="27"/>
      <c r="L256" s="27"/>
      <c r="M256" s="27"/>
      <c r="N256" s="27"/>
      <c r="O256" s="27"/>
      <c r="P256" s="27"/>
      <c r="Q256" s="27"/>
      <c r="R256" s="27"/>
    </row>
    <row r="257" spans="1:18" ht="15.75" thickBot="1" x14ac:dyDescent="0.3">
      <c r="A257" s="61">
        <v>185</v>
      </c>
      <c r="B257" s="91">
        <v>1000</v>
      </c>
      <c r="C257" s="1"/>
      <c r="D257" s="92">
        <f>$B257*C257</f>
        <v>0</v>
      </c>
      <c r="E257" s="27"/>
      <c r="F257" s="27"/>
      <c r="G257" s="27"/>
      <c r="H257" s="27"/>
      <c r="I257" s="27"/>
      <c r="J257" s="27"/>
      <c r="K257" s="27"/>
      <c r="L257" s="27"/>
      <c r="M257" s="27"/>
      <c r="N257" s="27"/>
      <c r="O257" s="27"/>
      <c r="P257" s="27"/>
      <c r="Q257" s="27"/>
      <c r="R257" s="27"/>
    </row>
    <row r="258" spans="1:18" ht="15.75" thickBot="1" x14ac:dyDescent="0.3">
      <c r="A258" s="61">
        <f>A257+1</f>
        <v>186</v>
      </c>
      <c r="B258" s="91">
        <v>2000</v>
      </c>
      <c r="C258" s="1"/>
      <c r="D258" s="92">
        <f>$B258*C258</f>
        <v>0</v>
      </c>
      <c r="E258" s="27"/>
      <c r="F258" s="27"/>
      <c r="G258" s="27"/>
      <c r="H258" s="27"/>
      <c r="I258" s="27"/>
      <c r="J258" s="27"/>
      <c r="K258" s="27"/>
      <c r="L258" s="27"/>
      <c r="M258" s="27"/>
      <c r="N258" s="27"/>
      <c r="O258" s="27"/>
      <c r="P258" s="27"/>
      <c r="Q258" s="27"/>
      <c r="R258" s="27"/>
    </row>
    <row r="259" spans="1:18" ht="15.75" thickBot="1" x14ac:dyDescent="0.3">
      <c r="A259" s="61">
        <f>A258+1</f>
        <v>187</v>
      </c>
      <c r="B259" s="91">
        <v>6000</v>
      </c>
      <c r="C259" s="1"/>
      <c r="D259" s="92">
        <f>$B259*C259</f>
        <v>0</v>
      </c>
      <c r="E259" s="27"/>
      <c r="F259" s="27"/>
      <c r="G259" s="27"/>
      <c r="H259" s="27"/>
      <c r="I259" s="27"/>
      <c r="J259" s="27"/>
      <c r="K259" s="27"/>
      <c r="L259" s="27"/>
      <c r="M259" s="27"/>
      <c r="N259" s="27"/>
      <c r="O259" s="27"/>
      <c r="P259" s="27"/>
      <c r="Q259" s="27"/>
      <c r="R259" s="27"/>
    </row>
    <row r="260" spans="1:18" ht="15.75" thickBot="1" x14ac:dyDescent="0.3">
      <c r="A260" s="61">
        <f>A259+1</f>
        <v>188</v>
      </c>
      <c r="B260" s="91">
        <v>10000</v>
      </c>
      <c r="C260" s="1"/>
      <c r="D260" s="92">
        <f>$B260*C260</f>
        <v>0</v>
      </c>
      <c r="E260" s="27"/>
      <c r="F260" s="27"/>
      <c r="G260" s="27"/>
      <c r="H260" s="27"/>
      <c r="I260" s="27"/>
      <c r="J260" s="27"/>
      <c r="K260" s="27"/>
      <c r="L260" s="27"/>
      <c r="M260" s="27"/>
      <c r="N260" s="27"/>
      <c r="O260" s="27"/>
      <c r="P260" s="27"/>
      <c r="Q260" s="27"/>
      <c r="R260" s="27"/>
    </row>
    <row r="261" spans="1:18" ht="21" customHeight="1" thickBot="1" x14ac:dyDescent="0.3">
      <c r="A261" s="18"/>
      <c r="B261" s="179" t="s">
        <v>243</v>
      </c>
      <c r="C261" s="180"/>
      <c r="D261" s="181"/>
      <c r="E261" s="27"/>
      <c r="F261" s="27"/>
      <c r="G261" s="27"/>
      <c r="H261" s="27"/>
      <c r="I261" s="27"/>
      <c r="J261" s="27"/>
      <c r="K261" s="27"/>
      <c r="L261" s="27"/>
      <c r="M261" s="27"/>
      <c r="N261" s="27"/>
      <c r="O261" s="27"/>
      <c r="P261" s="27"/>
      <c r="Q261" s="27"/>
      <c r="R261" s="27"/>
    </row>
    <row r="262" spans="1:18" ht="15.75" thickBot="1" x14ac:dyDescent="0.3">
      <c r="A262" s="61">
        <v>189</v>
      </c>
      <c r="B262" s="91">
        <v>1000</v>
      </c>
      <c r="C262" s="1"/>
      <c r="D262" s="92">
        <f>$B262*C262</f>
        <v>0</v>
      </c>
      <c r="E262" s="27"/>
      <c r="F262" s="27"/>
      <c r="G262" s="27"/>
      <c r="H262" s="27"/>
      <c r="I262" s="27"/>
      <c r="J262" s="27"/>
      <c r="K262" s="27"/>
      <c r="L262" s="27"/>
      <c r="M262" s="27"/>
      <c r="N262" s="27"/>
      <c r="O262" s="27"/>
      <c r="P262" s="27"/>
      <c r="Q262" s="27"/>
      <c r="R262" s="27"/>
    </row>
    <row r="263" spans="1:18" ht="15.75" thickBot="1" x14ac:dyDescent="0.3">
      <c r="A263" s="61">
        <f>A262+1</f>
        <v>190</v>
      </c>
      <c r="B263" s="91">
        <v>2000</v>
      </c>
      <c r="C263" s="1"/>
      <c r="D263" s="92">
        <f>$B263*C263</f>
        <v>0</v>
      </c>
      <c r="E263" s="27"/>
      <c r="F263" s="27"/>
      <c r="G263" s="27"/>
      <c r="H263" s="27"/>
      <c r="I263" s="27"/>
      <c r="J263" s="27"/>
      <c r="K263" s="27"/>
      <c r="L263" s="27"/>
      <c r="M263" s="27"/>
      <c r="N263" s="27"/>
      <c r="O263" s="27"/>
      <c r="P263" s="27"/>
      <c r="Q263" s="27"/>
      <c r="R263" s="27"/>
    </row>
    <row r="264" spans="1:18" ht="15.75" thickBot="1" x14ac:dyDescent="0.3">
      <c r="A264" s="61">
        <f>A263+1</f>
        <v>191</v>
      </c>
      <c r="B264" s="91">
        <v>6000</v>
      </c>
      <c r="C264" s="1"/>
      <c r="D264" s="92">
        <f>$B264*C264</f>
        <v>0</v>
      </c>
      <c r="E264" s="27"/>
      <c r="F264" s="27"/>
      <c r="G264" s="27"/>
      <c r="H264" s="27"/>
      <c r="I264" s="27"/>
      <c r="J264" s="27"/>
      <c r="K264" s="27"/>
      <c r="L264" s="27"/>
      <c r="M264" s="27"/>
      <c r="N264" s="27"/>
      <c r="O264" s="27"/>
      <c r="P264" s="27"/>
      <c r="Q264" s="27"/>
      <c r="R264" s="27"/>
    </row>
    <row r="265" spans="1:18" ht="15.75" thickBot="1" x14ac:dyDescent="0.3">
      <c r="A265" s="61">
        <f>A264+1</f>
        <v>192</v>
      </c>
      <c r="B265" s="91">
        <v>10000</v>
      </c>
      <c r="C265" s="1"/>
      <c r="D265" s="92">
        <f>$B265*C265</f>
        <v>0</v>
      </c>
      <c r="E265" s="27"/>
      <c r="F265" s="27"/>
      <c r="G265" s="27"/>
      <c r="H265" s="27"/>
      <c r="I265" s="27"/>
      <c r="J265" s="27"/>
      <c r="K265" s="27"/>
      <c r="L265" s="27"/>
      <c r="M265" s="27"/>
      <c r="N265" s="27"/>
      <c r="O265" s="27"/>
      <c r="P265" s="27"/>
      <c r="Q265" s="27"/>
      <c r="R265" s="27"/>
    </row>
    <row r="266" spans="1:18" ht="19.5" customHeight="1" thickBot="1" x14ac:dyDescent="0.3">
      <c r="A266" s="18"/>
      <c r="B266" s="179" t="s">
        <v>244</v>
      </c>
      <c r="C266" s="180"/>
      <c r="D266" s="181"/>
      <c r="E266" s="27"/>
      <c r="F266" s="27"/>
      <c r="G266" s="27"/>
      <c r="H266" s="27"/>
      <c r="I266" s="27"/>
      <c r="J266" s="27"/>
      <c r="K266" s="27"/>
      <c r="L266" s="27"/>
      <c r="M266" s="27"/>
      <c r="N266" s="27"/>
      <c r="O266" s="27"/>
      <c r="P266" s="27"/>
      <c r="Q266" s="27"/>
      <c r="R266" s="27"/>
    </row>
    <row r="267" spans="1:18" ht="15.75" thickBot="1" x14ac:dyDescent="0.3">
      <c r="A267" s="61">
        <v>193</v>
      </c>
      <c r="B267" s="91">
        <v>1000</v>
      </c>
      <c r="C267" s="1"/>
      <c r="D267" s="92">
        <f>$B267*C267</f>
        <v>0</v>
      </c>
      <c r="E267" s="27"/>
      <c r="F267" s="27"/>
      <c r="G267" s="27"/>
      <c r="H267" s="27"/>
      <c r="I267" s="27"/>
      <c r="J267" s="27"/>
      <c r="K267" s="27"/>
      <c r="L267" s="27"/>
      <c r="M267" s="27"/>
      <c r="N267" s="27"/>
      <c r="O267" s="27"/>
      <c r="P267" s="27"/>
      <c r="Q267" s="27"/>
      <c r="R267" s="27"/>
    </row>
    <row r="268" spans="1:18" ht="15.75" thickBot="1" x14ac:dyDescent="0.3">
      <c r="A268" s="61">
        <f t="shared" ref="A268:A275" si="19">A267+1</f>
        <v>194</v>
      </c>
      <c r="B268" s="91">
        <v>2000</v>
      </c>
      <c r="C268" s="1"/>
      <c r="D268" s="92">
        <f>$B268*C268</f>
        <v>0</v>
      </c>
      <c r="E268" s="27"/>
      <c r="F268" s="27"/>
      <c r="G268" s="27"/>
      <c r="H268" s="27"/>
      <c r="I268" s="27"/>
      <c r="J268" s="27"/>
      <c r="K268" s="27"/>
      <c r="L268" s="27"/>
      <c r="M268" s="27"/>
      <c r="N268" s="27"/>
      <c r="O268" s="27"/>
      <c r="P268" s="27"/>
      <c r="Q268" s="27"/>
      <c r="R268" s="27"/>
    </row>
    <row r="269" spans="1:18" ht="15.75" thickBot="1" x14ac:dyDescent="0.3">
      <c r="A269" s="61">
        <f t="shared" si="19"/>
        <v>195</v>
      </c>
      <c r="B269" s="91">
        <v>6000</v>
      </c>
      <c r="C269" s="1"/>
      <c r="D269" s="92">
        <f>$B269*C269</f>
        <v>0</v>
      </c>
      <c r="E269" s="27"/>
      <c r="F269" s="27"/>
      <c r="G269" s="27"/>
      <c r="H269" s="27"/>
      <c r="I269" s="27"/>
      <c r="J269" s="27"/>
      <c r="K269" s="27"/>
      <c r="L269" s="27"/>
      <c r="M269" s="27"/>
      <c r="N269" s="27"/>
      <c r="O269" s="27"/>
      <c r="P269" s="27"/>
      <c r="Q269" s="27"/>
      <c r="R269" s="27"/>
    </row>
    <row r="270" spans="1:18" ht="15.75" thickBot="1" x14ac:dyDescent="0.3">
      <c r="A270" s="61">
        <f t="shared" si="19"/>
        <v>196</v>
      </c>
      <c r="B270" s="91">
        <v>10000</v>
      </c>
      <c r="C270" s="1"/>
      <c r="D270" s="92">
        <f>$B270*C270</f>
        <v>0</v>
      </c>
      <c r="E270" s="27"/>
      <c r="F270" s="27"/>
      <c r="G270" s="27"/>
      <c r="H270" s="27"/>
      <c r="I270" s="27"/>
      <c r="J270" s="27"/>
      <c r="K270" s="27"/>
      <c r="L270" s="27"/>
      <c r="M270" s="27"/>
      <c r="N270" s="27"/>
      <c r="O270" s="27"/>
      <c r="P270" s="27"/>
      <c r="Q270" s="27"/>
      <c r="R270" s="27"/>
    </row>
    <row r="271" spans="1:18" ht="22.5" customHeight="1" thickBot="1" x14ac:dyDescent="0.3">
      <c r="A271" s="27"/>
      <c r="B271" s="179" t="s">
        <v>245</v>
      </c>
      <c r="C271" s="180"/>
      <c r="D271" s="181"/>
      <c r="E271" s="27"/>
      <c r="F271" s="27"/>
      <c r="G271" s="27"/>
      <c r="H271" s="27"/>
      <c r="I271" s="27"/>
      <c r="J271" s="27"/>
      <c r="K271" s="27"/>
      <c r="L271" s="27"/>
      <c r="M271" s="27"/>
      <c r="N271" s="27"/>
      <c r="O271" s="27"/>
      <c r="P271" s="27"/>
      <c r="Q271" s="27"/>
      <c r="R271" s="27"/>
    </row>
    <row r="272" spans="1:18" ht="15.75" thickBot="1" x14ac:dyDescent="0.3">
      <c r="A272" s="61">
        <v>197</v>
      </c>
      <c r="B272" s="91">
        <v>1000</v>
      </c>
      <c r="C272" s="1"/>
      <c r="D272" s="92">
        <f>$B272*C272</f>
        <v>0</v>
      </c>
      <c r="E272" s="27"/>
      <c r="F272" s="27"/>
      <c r="G272" s="27"/>
      <c r="H272" s="27"/>
      <c r="I272" s="27"/>
      <c r="J272" s="27"/>
      <c r="K272" s="27"/>
      <c r="L272" s="27"/>
      <c r="M272" s="27"/>
      <c r="N272" s="27"/>
      <c r="O272" s="27"/>
      <c r="P272" s="27"/>
      <c r="Q272" s="27"/>
      <c r="R272" s="27"/>
    </row>
    <row r="273" spans="1:18" ht="15.75" thickBot="1" x14ac:dyDescent="0.3">
      <c r="A273" s="61">
        <f t="shared" si="19"/>
        <v>198</v>
      </c>
      <c r="B273" s="91">
        <v>2000</v>
      </c>
      <c r="C273" s="1"/>
      <c r="D273" s="92">
        <f>$B273*C273</f>
        <v>0</v>
      </c>
      <c r="E273" s="27"/>
      <c r="F273" s="27"/>
      <c r="G273" s="27"/>
      <c r="H273" s="27"/>
      <c r="I273" s="27"/>
      <c r="J273" s="27"/>
      <c r="K273" s="27"/>
      <c r="L273" s="27"/>
      <c r="M273" s="27"/>
      <c r="N273" s="27"/>
      <c r="O273" s="27"/>
      <c r="P273" s="27"/>
      <c r="Q273" s="27"/>
      <c r="R273" s="27"/>
    </row>
    <row r="274" spans="1:18" ht="15.75" thickBot="1" x14ac:dyDescent="0.3">
      <c r="A274" s="61">
        <f t="shared" si="19"/>
        <v>199</v>
      </c>
      <c r="B274" s="91">
        <v>6000</v>
      </c>
      <c r="C274" s="1"/>
      <c r="D274" s="92">
        <f>$B274*C274</f>
        <v>0</v>
      </c>
      <c r="E274" s="27"/>
      <c r="F274" s="27"/>
      <c r="G274" s="27"/>
      <c r="H274" s="27"/>
      <c r="I274" s="27"/>
      <c r="J274" s="27"/>
      <c r="K274" s="27"/>
      <c r="L274" s="27"/>
      <c r="M274" s="27"/>
      <c r="N274" s="27"/>
      <c r="O274" s="27"/>
      <c r="P274" s="27"/>
      <c r="Q274" s="27"/>
      <c r="R274" s="27"/>
    </row>
    <row r="275" spans="1:18" ht="15.75" thickBot="1" x14ac:dyDescent="0.3">
      <c r="A275" s="61">
        <f t="shared" si="19"/>
        <v>200</v>
      </c>
      <c r="B275" s="91">
        <v>10000</v>
      </c>
      <c r="C275" s="1"/>
      <c r="D275" s="92">
        <f>$B275*C275</f>
        <v>0</v>
      </c>
      <c r="E275" s="27"/>
      <c r="F275" s="27"/>
      <c r="G275" s="27"/>
      <c r="H275" s="27"/>
      <c r="I275" s="27"/>
      <c r="J275" s="27"/>
      <c r="K275" s="27"/>
      <c r="L275" s="27"/>
      <c r="M275" s="27"/>
      <c r="N275" s="27"/>
      <c r="O275" s="27"/>
      <c r="P275" s="27"/>
      <c r="Q275" s="27"/>
      <c r="R275" s="27"/>
    </row>
    <row r="276" spans="1:18" ht="21.75" customHeight="1" thickBot="1" x14ac:dyDescent="0.3">
      <c r="A276" s="18"/>
      <c r="B276" s="179" t="s">
        <v>246</v>
      </c>
      <c r="C276" s="180"/>
      <c r="D276" s="181"/>
      <c r="E276" s="27"/>
      <c r="F276" s="27"/>
      <c r="G276" s="27"/>
      <c r="H276" s="27"/>
      <c r="I276" s="27"/>
      <c r="J276" s="27"/>
      <c r="K276" s="27"/>
      <c r="L276" s="27"/>
      <c r="M276" s="27"/>
      <c r="N276" s="27"/>
      <c r="O276" s="27"/>
      <c r="P276" s="27"/>
      <c r="Q276" s="27"/>
      <c r="R276" s="27"/>
    </row>
    <row r="277" spans="1:18" ht="15.75" thickBot="1" x14ac:dyDescent="0.3">
      <c r="A277" s="61">
        <v>201</v>
      </c>
      <c r="B277" s="91">
        <v>1000</v>
      </c>
      <c r="C277" s="1"/>
      <c r="D277" s="92">
        <f>$B277*C277</f>
        <v>0</v>
      </c>
      <c r="E277" s="27"/>
      <c r="F277" s="27"/>
      <c r="G277" s="27"/>
      <c r="H277" s="27"/>
      <c r="I277" s="27"/>
      <c r="J277" s="27"/>
      <c r="K277" s="27"/>
      <c r="L277" s="27"/>
      <c r="M277" s="27"/>
      <c r="N277" s="27"/>
      <c r="O277" s="27"/>
      <c r="P277" s="27"/>
      <c r="Q277" s="27"/>
      <c r="R277" s="27"/>
    </row>
    <row r="278" spans="1:18" ht="15.75" thickBot="1" x14ac:dyDescent="0.3">
      <c r="A278" s="61">
        <f>A277+1</f>
        <v>202</v>
      </c>
      <c r="B278" s="91">
        <v>2000</v>
      </c>
      <c r="C278" s="1"/>
      <c r="D278" s="92">
        <f>$B278*C278</f>
        <v>0</v>
      </c>
      <c r="E278" s="27"/>
      <c r="F278" s="27"/>
      <c r="G278" s="27"/>
      <c r="H278" s="27"/>
      <c r="I278" s="27"/>
      <c r="J278" s="27"/>
      <c r="K278" s="27"/>
      <c r="L278" s="27"/>
      <c r="M278" s="27"/>
      <c r="N278" s="27"/>
      <c r="O278" s="27"/>
      <c r="P278" s="27"/>
      <c r="Q278" s="27"/>
      <c r="R278" s="27"/>
    </row>
    <row r="279" spans="1:18" ht="15.75" thickBot="1" x14ac:dyDescent="0.3">
      <c r="A279" s="61">
        <f>A278+1</f>
        <v>203</v>
      </c>
      <c r="B279" s="91">
        <v>6000</v>
      </c>
      <c r="C279" s="1"/>
      <c r="D279" s="92">
        <f>$B279*C279</f>
        <v>0</v>
      </c>
      <c r="E279" s="27"/>
      <c r="F279" s="27"/>
      <c r="G279" s="27"/>
      <c r="H279" s="27"/>
      <c r="I279" s="27"/>
      <c r="J279" s="27"/>
      <c r="K279" s="27"/>
      <c r="L279" s="27"/>
      <c r="M279" s="27"/>
      <c r="N279" s="27"/>
      <c r="O279" s="27"/>
      <c r="P279" s="27"/>
      <c r="Q279" s="27"/>
      <c r="R279" s="27"/>
    </row>
    <row r="280" spans="1:18" ht="15.75" thickBot="1" x14ac:dyDescent="0.3">
      <c r="A280" s="61">
        <f>A279+1</f>
        <v>204</v>
      </c>
      <c r="B280" s="91">
        <v>10000</v>
      </c>
      <c r="C280" s="1"/>
      <c r="D280" s="92">
        <f>$B280*C280</f>
        <v>0</v>
      </c>
      <c r="E280" s="27"/>
      <c r="F280" s="27"/>
      <c r="G280" s="27"/>
      <c r="H280" s="27"/>
      <c r="I280" s="27"/>
      <c r="J280" s="27"/>
      <c r="K280" s="27"/>
      <c r="L280" s="27"/>
      <c r="M280" s="27"/>
      <c r="N280" s="27"/>
      <c r="O280" s="27"/>
      <c r="P280" s="27"/>
      <c r="Q280" s="27"/>
      <c r="R280" s="27"/>
    </row>
    <row r="281" spans="1:18" ht="18.75" customHeight="1" thickBot="1" x14ac:dyDescent="0.3">
      <c r="A281" s="18"/>
      <c r="B281" s="193" t="s">
        <v>248</v>
      </c>
      <c r="C281" s="193"/>
      <c r="D281" s="194"/>
      <c r="E281" s="27"/>
      <c r="F281" s="27"/>
      <c r="G281" s="27"/>
      <c r="H281" s="27"/>
      <c r="I281" s="27"/>
      <c r="J281" s="27"/>
      <c r="K281" s="27"/>
      <c r="L281" s="27"/>
      <c r="M281" s="27"/>
      <c r="N281" s="27"/>
      <c r="O281" s="27"/>
      <c r="P281" s="27"/>
      <c r="Q281" s="27"/>
      <c r="R281" s="27"/>
    </row>
    <row r="282" spans="1:18" ht="15.75" thickBot="1" x14ac:dyDescent="0.3">
      <c r="A282" s="61">
        <v>205</v>
      </c>
      <c r="B282" s="91">
        <v>1000</v>
      </c>
      <c r="C282" s="1"/>
      <c r="D282" s="92">
        <f>$B282*C282</f>
        <v>0</v>
      </c>
      <c r="E282" s="27"/>
      <c r="F282" s="27"/>
      <c r="G282" s="27"/>
      <c r="H282" s="27"/>
      <c r="I282" s="27"/>
      <c r="J282" s="27"/>
      <c r="K282" s="27"/>
      <c r="L282" s="27"/>
      <c r="M282" s="27"/>
      <c r="N282" s="27"/>
      <c r="O282" s="27"/>
      <c r="P282" s="27"/>
      <c r="Q282" s="27"/>
      <c r="R282" s="27"/>
    </row>
    <row r="283" spans="1:18" ht="15.75" thickBot="1" x14ac:dyDescent="0.3">
      <c r="A283" s="61">
        <f>A282+1</f>
        <v>206</v>
      </c>
      <c r="B283" s="91">
        <v>2000</v>
      </c>
      <c r="C283" s="1"/>
      <c r="D283" s="92">
        <f>$B283*C283</f>
        <v>0</v>
      </c>
      <c r="E283" s="27"/>
      <c r="F283" s="27"/>
      <c r="G283" s="27"/>
      <c r="H283" s="27"/>
      <c r="I283" s="27"/>
      <c r="J283" s="27"/>
      <c r="K283" s="27"/>
      <c r="L283" s="27"/>
      <c r="M283" s="27"/>
      <c r="N283" s="27"/>
      <c r="O283" s="27"/>
      <c r="P283" s="27"/>
      <c r="Q283" s="27"/>
      <c r="R283" s="27"/>
    </row>
    <row r="284" spans="1:18" ht="15.75" thickBot="1" x14ac:dyDescent="0.3">
      <c r="A284" s="61">
        <f>A283+1</f>
        <v>207</v>
      </c>
      <c r="B284" s="91">
        <v>6000</v>
      </c>
      <c r="C284" s="1"/>
      <c r="D284" s="92">
        <f>$B284*C284</f>
        <v>0</v>
      </c>
      <c r="E284" s="27"/>
      <c r="F284" s="27"/>
      <c r="G284" s="27"/>
      <c r="H284" s="27"/>
      <c r="I284" s="27"/>
      <c r="J284" s="27"/>
      <c r="K284" s="27"/>
      <c r="L284" s="27"/>
      <c r="M284" s="27"/>
      <c r="N284" s="27"/>
      <c r="O284" s="27"/>
      <c r="P284" s="27"/>
      <c r="Q284" s="27"/>
      <c r="R284" s="27"/>
    </row>
    <row r="285" spans="1:18" ht="15.75" thickBot="1" x14ac:dyDescent="0.3">
      <c r="A285" s="61">
        <f>A284+1</f>
        <v>208</v>
      </c>
      <c r="B285" s="91">
        <v>10000</v>
      </c>
      <c r="C285" s="1"/>
      <c r="D285" s="92">
        <f>$B285*C285</f>
        <v>0</v>
      </c>
      <c r="E285" s="27"/>
      <c r="F285" s="27"/>
      <c r="G285" s="27"/>
      <c r="H285" s="27"/>
      <c r="I285" s="27"/>
      <c r="J285" s="27"/>
      <c r="K285" s="27"/>
      <c r="L285" s="27"/>
      <c r="M285" s="27"/>
      <c r="N285" s="27"/>
      <c r="O285" s="27"/>
      <c r="P285" s="27"/>
      <c r="Q285" s="27"/>
      <c r="R285" s="27"/>
    </row>
    <row r="286" spans="1:18" ht="15.75" thickBot="1" x14ac:dyDescent="0.3">
      <c r="A286" s="18"/>
      <c r="B286" s="193" t="s">
        <v>249</v>
      </c>
      <c r="C286" s="193"/>
      <c r="D286" s="194"/>
      <c r="E286" s="27"/>
      <c r="F286" s="27"/>
      <c r="G286" s="27"/>
      <c r="H286" s="27"/>
      <c r="I286" s="27"/>
      <c r="J286" s="27"/>
      <c r="K286" s="27"/>
      <c r="L286" s="27"/>
      <c r="M286" s="27"/>
      <c r="N286" s="27"/>
      <c r="O286" s="27"/>
      <c r="P286" s="27"/>
      <c r="Q286" s="27"/>
      <c r="R286" s="27"/>
    </row>
    <row r="287" spans="1:18" ht="15.75" thickBot="1" x14ac:dyDescent="0.3">
      <c r="A287" s="61">
        <v>209</v>
      </c>
      <c r="B287" s="91">
        <v>1000</v>
      </c>
      <c r="C287" s="1"/>
      <c r="D287" s="92">
        <f>$B287*C287</f>
        <v>0</v>
      </c>
      <c r="E287" s="27"/>
      <c r="F287" s="27"/>
      <c r="G287" s="27"/>
      <c r="H287" s="27"/>
      <c r="I287" s="27"/>
      <c r="J287" s="27"/>
      <c r="K287" s="27"/>
      <c r="L287" s="27"/>
      <c r="M287" s="27"/>
      <c r="N287" s="27"/>
      <c r="O287" s="27"/>
      <c r="P287" s="27"/>
      <c r="Q287" s="27"/>
      <c r="R287" s="27"/>
    </row>
    <row r="288" spans="1:18" ht="15.75" thickBot="1" x14ac:dyDescent="0.3">
      <c r="A288" s="61">
        <f>A287+1</f>
        <v>210</v>
      </c>
      <c r="B288" s="91">
        <v>2000</v>
      </c>
      <c r="C288" s="1"/>
      <c r="D288" s="92">
        <f>$B288*C288</f>
        <v>0</v>
      </c>
      <c r="E288" s="27"/>
      <c r="F288" s="27"/>
      <c r="G288" s="27"/>
      <c r="H288" s="27"/>
      <c r="I288" s="27"/>
      <c r="J288" s="27"/>
      <c r="K288" s="27"/>
      <c r="L288" s="27"/>
      <c r="M288" s="27"/>
      <c r="N288" s="27"/>
      <c r="O288" s="27"/>
      <c r="P288" s="27"/>
      <c r="Q288" s="27"/>
      <c r="R288" s="27"/>
    </row>
    <row r="289" spans="1:18" ht="15.75" thickBot="1" x14ac:dyDescent="0.3">
      <c r="A289" s="61">
        <f>A288+1</f>
        <v>211</v>
      </c>
      <c r="B289" s="91">
        <v>6000</v>
      </c>
      <c r="C289" s="1"/>
      <c r="D289" s="92">
        <f>$B289*C289</f>
        <v>0</v>
      </c>
      <c r="E289" s="27"/>
      <c r="F289" s="27"/>
      <c r="G289" s="27"/>
      <c r="H289" s="27"/>
      <c r="I289" s="27"/>
      <c r="J289" s="27"/>
      <c r="K289" s="27"/>
      <c r="L289" s="27"/>
      <c r="M289" s="27"/>
      <c r="N289" s="27"/>
      <c r="O289" s="27"/>
      <c r="P289" s="27"/>
      <c r="Q289" s="27"/>
      <c r="R289" s="27"/>
    </row>
    <row r="290" spans="1:18" ht="15.75" thickBot="1" x14ac:dyDescent="0.3">
      <c r="A290" s="61">
        <f>A289+1</f>
        <v>212</v>
      </c>
      <c r="B290" s="91">
        <v>10000</v>
      </c>
      <c r="C290" s="1"/>
      <c r="D290" s="92">
        <f>$B290*C290</f>
        <v>0</v>
      </c>
      <c r="E290" s="27"/>
      <c r="F290" s="27"/>
      <c r="G290" s="27"/>
      <c r="H290" s="27"/>
      <c r="I290" s="27"/>
      <c r="J290" s="27"/>
      <c r="K290" s="27"/>
      <c r="L290" s="27"/>
      <c r="M290" s="27"/>
      <c r="N290" s="27"/>
      <c r="O290" s="27"/>
      <c r="P290" s="27"/>
      <c r="Q290" s="27"/>
      <c r="R290" s="27"/>
    </row>
    <row r="291" spans="1:18" ht="15.75" thickBot="1" x14ac:dyDescent="0.3">
      <c r="A291" s="18"/>
      <c r="B291" s="193" t="s">
        <v>250</v>
      </c>
      <c r="C291" s="193"/>
      <c r="D291" s="194"/>
      <c r="E291" s="27"/>
      <c r="F291" s="27"/>
      <c r="G291" s="27"/>
      <c r="H291" s="27"/>
      <c r="I291" s="27"/>
      <c r="J291" s="27"/>
      <c r="K291" s="27"/>
      <c r="L291" s="27"/>
      <c r="M291" s="27"/>
      <c r="N291" s="27"/>
      <c r="O291" s="27"/>
      <c r="P291" s="27"/>
      <c r="Q291" s="27"/>
      <c r="R291" s="27"/>
    </row>
    <row r="292" spans="1:18" ht="15.75" thickBot="1" x14ac:dyDescent="0.3">
      <c r="A292" s="61">
        <v>213</v>
      </c>
      <c r="B292" s="91">
        <v>1000</v>
      </c>
      <c r="C292" s="1"/>
      <c r="D292" s="92">
        <f>$B292*C292</f>
        <v>0</v>
      </c>
      <c r="E292" s="27"/>
      <c r="F292" s="27"/>
      <c r="G292" s="27"/>
      <c r="H292" s="27"/>
      <c r="I292" s="27"/>
      <c r="J292" s="27"/>
      <c r="K292" s="27"/>
      <c r="L292" s="27"/>
      <c r="M292" s="27"/>
      <c r="N292" s="27"/>
      <c r="O292" s="27"/>
      <c r="P292" s="27"/>
      <c r="Q292" s="27"/>
      <c r="R292" s="27"/>
    </row>
    <row r="293" spans="1:18" ht="15.75" thickBot="1" x14ac:dyDescent="0.3">
      <c r="A293" s="61">
        <f>A292+1</f>
        <v>214</v>
      </c>
      <c r="B293" s="91">
        <v>2000</v>
      </c>
      <c r="C293" s="1"/>
      <c r="D293" s="92">
        <f>$B293*C293</f>
        <v>0</v>
      </c>
      <c r="E293" s="27"/>
      <c r="F293" s="27"/>
      <c r="G293" s="27"/>
      <c r="H293" s="27"/>
      <c r="I293" s="27"/>
      <c r="J293" s="27"/>
      <c r="K293" s="27"/>
      <c r="L293" s="27"/>
      <c r="M293" s="27"/>
      <c r="N293" s="27"/>
      <c r="O293" s="27"/>
      <c r="P293" s="27"/>
      <c r="Q293" s="27"/>
      <c r="R293" s="27"/>
    </row>
    <row r="294" spans="1:18" ht="15.75" thickBot="1" x14ac:dyDescent="0.3">
      <c r="A294" s="61">
        <f>A293+1</f>
        <v>215</v>
      </c>
      <c r="B294" s="91">
        <v>6000</v>
      </c>
      <c r="C294" s="1"/>
      <c r="D294" s="92">
        <f>$B294*C294</f>
        <v>0</v>
      </c>
      <c r="E294" s="27"/>
      <c r="F294" s="27"/>
      <c r="G294" s="27"/>
      <c r="H294" s="27"/>
      <c r="I294" s="27"/>
      <c r="J294" s="27"/>
      <c r="K294" s="27"/>
      <c r="L294" s="27"/>
      <c r="M294" s="27"/>
      <c r="N294" s="27"/>
      <c r="O294" s="27"/>
      <c r="P294" s="27"/>
      <c r="Q294" s="27"/>
      <c r="R294" s="27"/>
    </row>
    <row r="295" spans="1:18" ht="15.75" thickBot="1" x14ac:dyDescent="0.3">
      <c r="A295" s="61">
        <f>A294+1</f>
        <v>216</v>
      </c>
      <c r="B295" s="91">
        <v>10000</v>
      </c>
      <c r="C295" s="1"/>
      <c r="D295" s="92">
        <f>$B295*C295</f>
        <v>0</v>
      </c>
      <c r="E295" s="27"/>
      <c r="F295" s="27"/>
      <c r="G295" s="27"/>
      <c r="H295" s="27"/>
      <c r="I295" s="27"/>
      <c r="J295" s="27"/>
      <c r="K295" s="27"/>
      <c r="L295" s="27"/>
      <c r="M295" s="27"/>
      <c r="N295" s="27"/>
      <c r="O295" s="27"/>
      <c r="P295" s="27"/>
      <c r="Q295" s="27"/>
      <c r="R295" s="27"/>
    </row>
    <row r="296" spans="1:18" ht="15.75" thickBot="1" x14ac:dyDescent="0.3">
      <c r="A296" s="18"/>
      <c r="B296" s="193" t="s">
        <v>251</v>
      </c>
      <c r="C296" s="193"/>
      <c r="D296" s="194"/>
      <c r="E296" s="27"/>
      <c r="F296" s="27"/>
      <c r="G296" s="27"/>
      <c r="H296" s="27"/>
      <c r="I296" s="27"/>
      <c r="J296" s="27"/>
      <c r="K296" s="27"/>
      <c r="L296" s="27"/>
      <c r="M296" s="27"/>
      <c r="N296" s="27"/>
      <c r="O296" s="27"/>
      <c r="P296" s="27"/>
      <c r="Q296" s="27"/>
      <c r="R296" s="27"/>
    </row>
    <row r="297" spans="1:18" ht="15.75" thickBot="1" x14ac:dyDescent="0.3">
      <c r="A297" s="61">
        <v>217</v>
      </c>
      <c r="B297" s="91">
        <v>1000</v>
      </c>
      <c r="C297" s="1"/>
      <c r="D297" s="92">
        <f>$B297*C297</f>
        <v>0</v>
      </c>
      <c r="E297" s="27"/>
      <c r="F297" s="27"/>
      <c r="G297" s="27"/>
      <c r="H297" s="27"/>
      <c r="I297" s="27"/>
      <c r="J297" s="27"/>
      <c r="K297" s="27"/>
      <c r="L297" s="27"/>
      <c r="M297" s="27"/>
      <c r="N297" s="27"/>
      <c r="O297" s="27"/>
      <c r="P297" s="27"/>
      <c r="Q297" s="27"/>
      <c r="R297" s="27"/>
    </row>
    <row r="298" spans="1:18" ht="15.75" thickBot="1" x14ac:dyDescent="0.3">
      <c r="A298" s="61">
        <f>A297+1</f>
        <v>218</v>
      </c>
      <c r="B298" s="91">
        <v>2000</v>
      </c>
      <c r="C298" s="1"/>
      <c r="D298" s="92">
        <f>$B298*C298</f>
        <v>0</v>
      </c>
      <c r="E298" s="27"/>
      <c r="F298" s="27"/>
      <c r="G298" s="27"/>
      <c r="H298" s="27"/>
      <c r="I298" s="27"/>
      <c r="J298" s="27"/>
      <c r="K298" s="27"/>
      <c r="L298" s="27"/>
      <c r="M298" s="27"/>
      <c r="N298" s="27"/>
      <c r="O298" s="27"/>
      <c r="P298" s="27"/>
      <c r="Q298" s="27"/>
      <c r="R298" s="27"/>
    </row>
    <row r="299" spans="1:18" ht="15.75" thickBot="1" x14ac:dyDescent="0.3">
      <c r="A299" s="61">
        <f>A298+1</f>
        <v>219</v>
      </c>
      <c r="B299" s="91">
        <v>6000</v>
      </c>
      <c r="C299" s="1"/>
      <c r="D299" s="92">
        <f>$B299*C299</f>
        <v>0</v>
      </c>
      <c r="E299" s="27"/>
      <c r="F299" s="27"/>
      <c r="G299" s="27"/>
      <c r="H299" s="27"/>
      <c r="I299" s="27"/>
      <c r="J299" s="27"/>
      <c r="K299" s="27"/>
      <c r="L299" s="27"/>
      <c r="M299" s="27"/>
      <c r="N299" s="27"/>
      <c r="O299" s="27"/>
      <c r="P299" s="27"/>
      <c r="Q299" s="27"/>
      <c r="R299" s="27"/>
    </row>
    <row r="300" spans="1:18" ht="15.75" thickBot="1" x14ac:dyDescent="0.3">
      <c r="A300" s="61">
        <f>A299+1</f>
        <v>220</v>
      </c>
      <c r="B300" s="91">
        <v>10000</v>
      </c>
      <c r="C300" s="1"/>
      <c r="D300" s="92">
        <f>$B300*C300</f>
        <v>0</v>
      </c>
      <c r="E300" s="27"/>
      <c r="F300" s="27"/>
      <c r="G300" s="27"/>
      <c r="H300" s="27"/>
      <c r="I300" s="27"/>
      <c r="J300" s="27"/>
      <c r="K300" s="27"/>
      <c r="L300" s="27"/>
      <c r="M300" s="27"/>
      <c r="N300" s="27"/>
      <c r="O300" s="27"/>
      <c r="P300" s="27"/>
      <c r="Q300" s="27"/>
      <c r="R300" s="27"/>
    </row>
    <row r="301" spans="1:18" ht="15.75" thickBot="1" x14ac:dyDescent="0.3">
      <c r="A301" s="18"/>
      <c r="B301" s="192" t="s">
        <v>252</v>
      </c>
      <c r="C301" s="193"/>
      <c r="D301" s="194"/>
      <c r="E301" s="27"/>
      <c r="F301" s="27"/>
      <c r="G301" s="27"/>
      <c r="H301" s="27"/>
      <c r="I301" s="27"/>
      <c r="J301" s="27"/>
      <c r="K301" s="27"/>
      <c r="L301" s="27"/>
      <c r="M301" s="27"/>
      <c r="N301" s="27"/>
      <c r="O301" s="27"/>
      <c r="P301" s="27"/>
      <c r="Q301" s="27"/>
      <c r="R301" s="27"/>
    </row>
    <row r="302" spans="1:18" ht="15.75" thickBot="1" x14ac:dyDescent="0.3">
      <c r="A302" s="61">
        <v>221</v>
      </c>
      <c r="B302" s="91">
        <v>1000</v>
      </c>
      <c r="C302" s="1"/>
      <c r="D302" s="92">
        <f>$B302*C302</f>
        <v>0</v>
      </c>
      <c r="E302" s="27"/>
      <c r="F302" s="27"/>
      <c r="G302" s="27"/>
      <c r="H302" s="27"/>
      <c r="I302" s="27"/>
      <c r="J302" s="27"/>
      <c r="K302" s="27"/>
      <c r="L302" s="27"/>
      <c r="M302" s="27"/>
      <c r="N302" s="27"/>
      <c r="O302" s="27"/>
      <c r="P302" s="27"/>
      <c r="Q302" s="27"/>
      <c r="R302" s="27"/>
    </row>
    <row r="303" spans="1:18" ht="15.75" thickBot="1" x14ac:dyDescent="0.3">
      <c r="A303" s="61">
        <f>A302+1</f>
        <v>222</v>
      </c>
      <c r="B303" s="91">
        <v>2000</v>
      </c>
      <c r="C303" s="1"/>
      <c r="D303" s="92">
        <f>$B303*C303</f>
        <v>0</v>
      </c>
      <c r="E303" s="27"/>
      <c r="F303" s="27"/>
      <c r="G303" s="27"/>
      <c r="H303" s="27"/>
      <c r="I303" s="27"/>
      <c r="J303" s="27"/>
      <c r="K303" s="27"/>
      <c r="L303" s="27"/>
      <c r="M303" s="27"/>
      <c r="N303" s="27"/>
      <c r="O303" s="27"/>
      <c r="P303" s="27"/>
      <c r="Q303" s="27"/>
      <c r="R303" s="27"/>
    </row>
    <row r="304" spans="1:18" ht="15.75" thickBot="1" x14ac:dyDescent="0.3">
      <c r="A304" s="61">
        <f>A303+1</f>
        <v>223</v>
      </c>
      <c r="B304" s="91">
        <v>6000</v>
      </c>
      <c r="C304" s="1"/>
      <c r="D304" s="92">
        <f>$B304*C304</f>
        <v>0</v>
      </c>
      <c r="E304" s="27"/>
      <c r="F304" s="27"/>
      <c r="G304" s="27"/>
      <c r="H304" s="27"/>
      <c r="I304" s="27"/>
      <c r="J304" s="27"/>
      <c r="K304" s="27"/>
      <c r="L304" s="27"/>
      <c r="M304" s="27"/>
      <c r="N304" s="27"/>
      <c r="O304" s="27"/>
      <c r="P304" s="27"/>
      <c r="Q304" s="27"/>
      <c r="R304" s="27"/>
    </row>
    <row r="305" spans="1:18" ht="15.75" thickBot="1" x14ac:dyDescent="0.3">
      <c r="A305" s="61">
        <f>A304+1</f>
        <v>224</v>
      </c>
      <c r="B305" s="91">
        <v>10000</v>
      </c>
      <c r="C305" s="1"/>
      <c r="D305" s="92">
        <f>$B305*C305</f>
        <v>0</v>
      </c>
      <c r="E305" s="27"/>
      <c r="F305" s="27"/>
      <c r="G305" s="27"/>
      <c r="H305" s="27"/>
      <c r="I305" s="27"/>
      <c r="J305" s="27"/>
      <c r="K305" s="27"/>
      <c r="L305" s="27"/>
      <c r="M305" s="27"/>
      <c r="N305" s="27"/>
      <c r="O305" s="27"/>
      <c r="P305" s="27"/>
      <c r="Q305" s="27"/>
      <c r="R305" s="27"/>
    </row>
    <row r="306" spans="1:18" ht="15.75" thickBot="1" x14ac:dyDescent="0.3">
      <c r="A306" s="18"/>
      <c r="B306" s="192" t="s">
        <v>253</v>
      </c>
      <c r="C306" s="193"/>
      <c r="D306" s="194"/>
      <c r="E306" s="27"/>
      <c r="F306" s="27"/>
      <c r="G306" s="27"/>
      <c r="H306" s="27"/>
      <c r="I306" s="27"/>
      <c r="J306" s="27"/>
      <c r="K306" s="27"/>
      <c r="L306" s="27"/>
      <c r="M306" s="27"/>
      <c r="N306" s="27"/>
      <c r="O306" s="27"/>
      <c r="P306" s="27"/>
      <c r="Q306" s="27"/>
      <c r="R306" s="27"/>
    </row>
    <row r="307" spans="1:18" ht="15.75" thickBot="1" x14ac:dyDescent="0.3">
      <c r="A307" s="61">
        <v>225</v>
      </c>
      <c r="B307" s="91">
        <v>1000</v>
      </c>
      <c r="C307" s="1"/>
      <c r="D307" s="92">
        <f>$B307*C307</f>
        <v>0</v>
      </c>
      <c r="E307" s="27"/>
      <c r="F307" s="27"/>
      <c r="G307" s="27"/>
      <c r="H307" s="27"/>
      <c r="I307" s="27"/>
      <c r="J307" s="27"/>
      <c r="K307" s="27"/>
      <c r="L307" s="27"/>
      <c r="M307" s="27"/>
      <c r="N307" s="27"/>
      <c r="O307" s="27"/>
      <c r="P307" s="27"/>
      <c r="Q307" s="27"/>
      <c r="R307" s="27"/>
    </row>
    <row r="308" spans="1:18" ht="15.75" thickBot="1" x14ac:dyDescent="0.3">
      <c r="A308" s="61">
        <f>A307+1</f>
        <v>226</v>
      </c>
      <c r="B308" s="91">
        <v>2000</v>
      </c>
      <c r="C308" s="1"/>
      <c r="D308" s="92">
        <f>$B308*C308</f>
        <v>0</v>
      </c>
      <c r="E308" s="27"/>
      <c r="F308" s="27"/>
      <c r="G308" s="27"/>
      <c r="H308" s="27"/>
      <c r="I308" s="27"/>
      <c r="J308" s="27"/>
      <c r="K308" s="27"/>
      <c r="L308" s="27"/>
      <c r="M308" s="27"/>
      <c r="N308" s="27"/>
      <c r="O308" s="27"/>
      <c r="P308" s="27"/>
      <c r="Q308" s="27"/>
      <c r="R308" s="27"/>
    </row>
    <row r="309" spans="1:18" ht="15.75" thickBot="1" x14ac:dyDescent="0.3">
      <c r="A309" s="61">
        <f>A308+1</f>
        <v>227</v>
      </c>
      <c r="B309" s="91">
        <v>6000</v>
      </c>
      <c r="C309" s="1"/>
      <c r="D309" s="92">
        <f>$B309*C309</f>
        <v>0</v>
      </c>
      <c r="E309" s="27"/>
      <c r="F309" s="27"/>
      <c r="G309" s="27"/>
      <c r="H309" s="27"/>
      <c r="I309" s="27"/>
      <c r="J309" s="27"/>
      <c r="K309" s="27"/>
      <c r="L309" s="27"/>
      <c r="M309" s="27"/>
      <c r="N309" s="27"/>
      <c r="O309" s="27"/>
      <c r="P309" s="27"/>
      <c r="Q309" s="27"/>
      <c r="R309" s="27"/>
    </row>
    <row r="310" spans="1:18" ht="15.75" thickBot="1" x14ac:dyDescent="0.3">
      <c r="A310" s="61">
        <f>A309+1</f>
        <v>228</v>
      </c>
      <c r="B310" s="91">
        <v>10000</v>
      </c>
      <c r="C310" s="1"/>
      <c r="D310" s="92">
        <f>$B310*C310</f>
        <v>0</v>
      </c>
      <c r="E310" s="27"/>
      <c r="F310" s="27"/>
      <c r="G310" s="27"/>
      <c r="H310" s="27"/>
      <c r="I310" s="27"/>
      <c r="J310" s="27"/>
      <c r="K310" s="27"/>
      <c r="L310" s="27"/>
      <c r="M310" s="27"/>
      <c r="N310" s="27"/>
      <c r="O310" s="27"/>
      <c r="P310" s="27"/>
      <c r="Q310" s="27"/>
      <c r="R310" s="27"/>
    </row>
    <row r="311" spans="1:18" ht="15.75" thickBot="1" x14ac:dyDescent="0.3">
      <c r="A311" s="18"/>
      <c r="B311" s="192" t="s">
        <v>254</v>
      </c>
      <c r="C311" s="193"/>
      <c r="D311" s="194"/>
      <c r="E311" s="27"/>
      <c r="F311" s="27"/>
      <c r="G311" s="27"/>
      <c r="H311" s="27"/>
      <c r="I311" s="27"/>
      <c r="J311" s="27"/>
      <c r="K311" s="27"/>
      <c r="L311" s="27"/>
      <c r="M311" s="27"/>
      <c r="N311" s="27"/>
      <c r="O311" s="27"/>
      <c r="P311" s="27"/>
      <c r="Q311" s="27"/>
      <c r="R311" s="27"/>
    </row>
    <row r="312" spans="1:18" ht="15.75" thickBot="1" x14ac:dyDescent="0.3">
      <c r="A312" s="61">
        <v>229</v>
      </c>
      <c r="B312" s="91">
        <v>1000</v>
      </c>
      <c r="C312" s="1"/>
      <c r="D312" s="92">
        <f>$B312*C312</f>
        <v>0</v>
      </c>
      <c r="E312" s="27"/>
      <c r="F312" s="27"/>
      <c r="G312" s="27"/>
      <c r="H312" s="27"/>
      <c r="I312" s="27"/>
      <c r="J312" s="27"/>
      <c r="K312" s="27"/>
      <c r="L312" s="27"/>
      <c r="M312" s="27"/>
      <c r="N312" s="27"/>
      <c r="O312" s="27"/>
      <c r="P312" s="27"/>
      <c r="Q312" s="27"/>
      <c r="R312" s="27"/>
    </row>
    <row r="313" spans="1:18" ht="15.75" thickBot="1" x14ac:dyDescent="0.3">
      <c r="A313" s="61">
        <f>A312+1</f>
        <v>230</v>
      </c>
      <c r="B313" s="91">
        <v>2000</v>
      </c>
      <c r="C313" s="1"/>
      <c r="D313" s="92">
        <f>$B313*C313</f>
        <v>0</v>
      </c>
      <c r="E313" s="27"/>
      <c r="F313" s="27"/>
      <c r="G313" s="27"/>
      <c r="H313" s="27"/>
      <c r="I313" s="27"/>
      <c r="J313" s="27"/>
      <c r="K313" s="27"/>
      <c r="L313" s="27"/>
      <c r="M313" s="27"/>
      <c r="N313" s="27"/>
      <c r="O313" s="27"/>
      <c r="P313" s="27"/>
      <c r="Q313" s="27"/>
      <c r="R313" s="27"/>
    </row>
    <row r="314" spans="1:18" ht="15.75" thickBot="1" x14ac:dyDescent="0.3">
      <c r="A314" s="61">
        <f>A313+1</f>
        <v>231</v>
      </c>
      <c r="B314" s="91">
        <v>6000</v>
      </c>
      <c r="C314" s="1"/>
      <c r="D314" s="92">
        <f>$B314*C314</f>
        <v>0</v>
      </c>
      <c r="E314" s="27"/>
      <c r="F314" s="27"/>
      <c r="G314" s="27"/>
      <c r="H314" s="27"/>
      <c r="I314" s="27"/>
      <c r="J314" s="27"/>
      <c r="K314" s="27"/>
      <c r="L314" s="27"/>
      <c r="M314" s="27"/>
      <c r="N314" s="27"/>
      <c r="O314" s="27"/>
      <c r="P314" s="27"/>
      <c r="Q314" s="27"/>
      <c r="R314" s="27"/>
    </row>
    <row r="315" spans="1:18" ht="15.75" thickBot="1" x14ac:dyDescent="0.3">
      <c r="A315" s="61">
        <f>A314+1</f>
        <v>232</v>
      </c>
      <c r="B315" s="91">
        <v>10000</v>
      </c>
      <c r="C315" s="1"/>
      <c r="D315" s="92">
        <f>$B315*C315</f>
        <v>0</v>
      </c>
      <c r="E315" s="27"/>
      <c r="F315" s="27"/>
      <c r="G315" s="27"/>
      <c r="H315" s="27"/>
      <c r="I315" s="27"/>
      <c r="J315" s="27"/>
      <c r="K315" s="27"/>
      <c r="L315" s="27"/>
      <c r="M315" s="27"/>
      <c r="N315" s="27"/>
      <c r="O315" s="27"/>
      <c r="P315" s="27"/>
      <c r="Q315" s="27"/>
      <c r="R315" s="27"/>
    </row>
    <row r="316" spans="1:18" ht="15.75" thickBot="1" x14ac:dyDescent="0.3">
      <c r="A316" s="18"/>
      <c r="B316" s="192" t="s">
        <v>255</v>
      </c>
      <c r="C316" s="193"/>
      <c r="D316" s="194"/>
      <c r="E316" s="27"/>
      <c r="F316" s="27"/>
      <c r="G316" s="27"/>
      <c r="H316" s="27"/>
      <c r="I316" s="27"/>
      <c r="J316" s="27"/>
      <c r="K316" s="27"/>
      <c r="L316" s="27"/>
      <c r="M316" s="27"/>
      <c r="N316" s="27"/>
      <c r="O316" s="27"/>
      <c r="P316" s="27"/>
      <c r="Q316" s="27"/>
      <c r="R316" s="27"/>
    </row>
    <row r="317" spans="1:18" ht="15.75" thickBot="1" x14ac:dyDescent="0.3">
      <c r="A317" s="61">
        <v>233</v>
      </c>
      <c r="B317" s="91">
        <v>1000</v>
      </c>
      <c r="C317" s="1"/>
      <c r="D317" s="92">
        <f>$B317*C317</f>
        <v>0</v>
      </c>
      <c r="E317" s="27"/>
      <c r="F317" s="27"/>
      <c r="G317" s="27"/>
      <c r="H317" s="27"/>
      <c r="I317" s="27"/>
      <c r="J317" s="27"/>
      <c r="K317" s="27"/>
      <c r="L317" s="27"/>
      <c r="M317" s="27"/>
      <c r="N317" s="27"/>
      <c r="O317" s="27"/>
      <c r="P317" s="27"/>
      <c r="Q317" s="27"/>
      <c r="R317" s="27"/>
    </row>
    <row r="318" spans="1:18" ht="15.75" thickBot="1" x14ac:dyDescent="0.3">
      <c r="A318" s="61">
        <f>A317+1</f>
        <v>234</v>
      </c>
      <c r="B318" s="91">
        <v>2000</v>
      </c>
      <c r="C318" s="1"/>
      <c r="D318" s="92">
        <f>$B318*C318</f>
        <v>0</v>
      </c>
      <c r="E318" s="27"/>
      <c r="F318" s="27"/>
      <c r="G318" s="27"/>
      <c r="H318" s="27"/>
      <c r="I318" s="27"/>
      <c r="J318" s="27"/>
      <c r="K318" s="27"/>
      <c r="L318" s="27"/>
      <c r="M318" s="27"/>
      <c r="N318" s="27"/>
      <c r="O318" s="27"/>
      <c r="P318" s="27"/>
      <c r="Q318" s="27"/>
      <c r="R318" s="27"/>
    </row>
    <row r="319" spans="1:18" ht="15.75" thickBot="1" x14ac:dyDescent="0.3">
      <c r="A319" s="61">
        <f>A318+1</f>
        <v>235</v>
      </c>
      <c r="B319" s="91">
        <v>6000</v>
      </c>
      <c r="C319" s="1"/>
      <c r="D319" s="92">
        <f>$B319*C319</f>
        <v>0</v>
      </c>
      <c r="E319" s="27"/>
      <c r="F319" s="99"/>
      <c r="G319" s="27"/>
      <c r="H319" s="27"/>
      <c r="I319" s="27"/>
      <c r="J319" s="27"/>
      <c r="K319" s="27"/>
      <c r="L319" s="27"/>
      <c r="M319" s="27"/>
      <c r="N319" s="27"/>
      <c r="O319" s="27"/>
      <c r="P319" s="27"/>
      <c r="Q319" s="27"/>
      <c r="R319" s="27"/>
    </row>
    <row r="320" spans="1:18" ht="15.75" thickBot="1" x14ac:dyDescent="0.3">
      <c r="A320" s="61">
        <f>A319+1</f>
        <v>236</v>
      </c>
      <c r="B320" s="91">
        <v>10000</v>
      </c>
      <c r="C320" s="1"/>
      <c r="D320" s="92">
        <f>$B320*C320</f>
        <v>0</v>
      </c>
      <c r="E320" s="27"/>
      <c r="F320" s="27"/>
      <c r="G320" s="27"/>
      <c r="H320" s="27"/>
      <c r="I320" s="27"/>
      <c r="J320" s="27"/>
      <c r="K320" s="27"/>
      <c r="L320" s="27"/>
      <c r="M320" s="27"/>
      <c r="N320" s="27"/>
      <c r="O320" s="27"/>
      <c r="P320" s="27"/>
      <c r="Q320" s="27"/>
      <c r="R320" s="27"/>
    </row>
    <row r="321" spans="1:21" ht="19.5" customHeight="1" thickBot="1" x14ac:dyDescent="0.3">
      <c r="A321" s="13"/>
      <c r="B321" s="29"/>
      <c r="C321" s="71" t="s">
        <v>212</v>
      </c>
      <c r="D321" s="98">
        <f>SUM(D242:D245,D247:D250,D252:D255,D257:D260,D262:D265,D267:D270,D272:D275,D277:D280,D282:D285,D287:D290,D292:D295,D297:D300,D302:D305,D307:D310,D312:D315,D317:D320)</f>
        <v>0</v>
      </c>
      <c r="E321" s="27"/>
      <c r="F321" s="27"/>
      <c r="G321" s="27"/>
      <c r="H321" s="27"/>
      <c r="I321" s="27"/>
      <c r="J321" s="27"/>
      <c r="K321" s="27"/>
      <c r="L321" s="27"/>
      <c r="M321" s="27"/>
      <c r="N321" s="27"/>
      <c r="O321" s="27"/>
      <c r="P321" s="27"/>
      <c r="Q321" s="27"/>
      <c r="R321" s="27"/>
    </row>
    <row r="322" spans="1:21" ht="15.75" thickBot="1" x14ac:dyDescent="0.3">
      <c r="A322" s="25"/>
      <c r="D322" s="28" t="s">
        <v>1</v>
      </c>
      <c r="F322" s="28" t="s">
        <v>1</v>
      </c>
      <c r="H322" s="28" t="s">
        <v>1</v>
      </c>
      <c r="I322" s="12" t="s">
        <v>1</v>
      </c>
      <c r="J322" s="28" t="s">
        <v>1</v>
      </c>
      <c r="L322" s="28" t="s">
        <v>1</v>
      </c>
      <c r="N322" s="28" t="s">
        <v>1</v>
      </c>
      <c r="P322" s="28"/>
      <c r="R322" s="28"/>
      <c r="U322" s="28"/>
    </row>
    <row r="323" spans="1:21" ht="15.75" thickBot="1" x14ac:dyDescent="0.3">
      <c r="A323" s="24"/>
      <c r="B323" s="161" t="s">
        <v>68</v>
      </c>
      <c r="C323" s="162"/>
      <c r="D323" s="162"/>
      <c r="E323" s="162"/>
      <c r="F323" s="162"/>
      <c r="G323" s="163"/>
    </row>
    <row r="324" spans="1:21" ht="34.5" customHeight="1" thickBot="1" x14ac:dyDescent="0.3">
      <c r="A324" s="18"/>
      <c r="B324" s="100" t="s">
        <v>204</v>
      </c>
      <c r="C324" s="101" t="s">
        <v>205</v>
      </c>
      <c r="D324" s="102" t="s">
        <v>209</v>
      </c>
      <c r="E324" s="103" t="s">
        <v>206</v>
      </c>
      <c r="F324" s="60" t="s">
        <v>265</v>
      </c>
      <c r="G324" s="104" t="s">
        <v>207</v>
      </c>
    </row>
    <row r="325" spans="1:21" ht="37.5" customHeight="1" thickBot="1" x14ac:dyDescent="0.3">
      <c r="A325" s="67">
        <v>237</v>
      </c>
      <c r="B325" s="77" t="s">
        <v>270</v>
      </c>
      <c r="C325" s="66" t="s">
        <v>269</v>
      </c>
      <c r="D325" s="91">
        <v>1000</v>
      </c>
      <c r="E325" s="3"/>
      <c r="F325" s="39"/>
      <c r="G325" s="93">
        <f>D325*E325</f>
        <v>0</v>
      </c>
      <c r="H325" s="40"/>
    </row>
    <row r="326" spans="1:21" ht="16.5" customHeight="1" thickBot="1" x14ac:dyDescent="0.3">
      <c r="A326" s="61">
        <f>A325+1</f>
        <v>238</v>
      </c>
      <c r="B326" s="105" t="s">
        <v>69</v>
      </c>
      <c r="C326" s="106" t="s">
        <v>70</v>
      </c>
      <c r="D326" s="91">
        <v>100</v>
      </c>
      <c r="E326" s="3"/>
      <c r="F326" s="39"/>
      <c r="G326" s="93">
        <f t="shared" ref="G326:G334" si="20">D326*E326</f>
        <v>0</v>
      </c>
    </row>
    <row r="327" spans="1:21" ht="16.5" customHeight="1" thickBot="1" x14ac:dyDescent="0.3">
      <c r="A327" s="61">
        <f t="shared" ref="A327:A334" si="21">A326+1</f>
        <v>239</v>
      </c>
      <c r="B327" s="107"/>
      <c r="C327" s="108" t="s">
        <v>266</v>
      </c>
      <c r="D327" s="91">
        <v>1000</v>
      </c>
      <c r="E327" s="3"/>
      <c r="F327" s="39"/>
      <c r="G327" s="93">
        <f t="shared" si="20"/>
        <v>0</v>
      </c>
    </row>
    <row r="328" spans="1:21" ht="16.5" customHeight="1" thickBot="1" x14ac:dyDescent="0.3">
      <c r="A328" s="61">
        <f t="shared" si="21"/>
        <v>240</v>
      </c>
      <c r="B328" s="105" t="s">
        <v>71</v>
      </c>
      <c r="C328" s="106" t="s">
        <v>72</v>
      </c>
      <c r="D328" s="91">
        <v>100</v>
      </c>
      <c r="E328" s="3"/>
      <c r="F328" s="39"/>
      <c r="G328" s="93">
        <f t="shared" si="20"/>
        <v>0</v>
      </c>
    </row>
    <row r="329" spans="1:21" ht="16.5" customHeight="1" thickBot="1" x14ac:dyDescent="0.3">
      <c r="A329" s="61">
        <f t="shared" si="21"/>
        <v>241</v>
      </c>
      <c r="B329" s="107"/>
      <c r="C329" s="108" t="s">
        <v>267</v>
      </c>
      <c r="D329" s="91">
        <v>1000</v>
      </c>
      <c r="E329" s="3"/>
      <c r="F329" s="39"/>
      <c r="G329" s="93">
        <f t="shared" si="20"/>
        <v>0</v>
      </c>
    </row>
    <row r="330" spans="1:21" ht="30.75" thickBot="1" x14ac:dyDescent="0.3">
      <c r="A330" s="61">
        <f t="shared" si="21"/>
        <v>242</v>
      </c>
      <c r="B330" s="77" t="s">
        <v>73</v>
      </c>
      <c r="C330" s="106" t="s">
        <v>268</v>
      </c>
      <c r="D330" s="91">
        <v>1000</v>
      </c>
      <c r="E330" s="3"/>
      <c r="F330" s="39"/>
      <c r="G330" s="93">
        <f t="shared" si="20"/>
        <v>0</v>
      </c>
    </row>
    <row r="331" spans="1:21" ht="15.75" customHeight="1" thickBot="1" x14ac:dyDescent="0.3">
      <c r="A331" s="61">
        <f t="shared" si="21"/>
        <v>243</v>
      </c>
      <c r="B331" s="109" t="s">
        <v>74</v>
      </c>
      <c r="C331" s="110" t="s">
        <v>55</v>
      </c>
      <c r="D331" s="91">
        <v>1000</v>
      </c>
      <c r="E331" s="3"/>
      <c r="F331" s="39"/>
      <c r="G331" s="93">
        <f t="shared" si="20"/>
        <v>0</v>
      </c>
    </row>
    <row r="332" spans="1:21" ht="15.75" customHeight="1" thickBot="1" x14ac:dyDescent="0.3">
      <c r="A332" s="61">
        <f t="shared" si="21"/>
        <v>244</v>
      </c>
      <c r="B332" s="111" t="s">
        <v>75</v>
      </c>
      <c r="C332" s="106" t="s">
        <v>271</v>
      </c>
      <c r="D332" s="91">
        <v>1000</v>
      </c>
      <c r="E332" s="3"/>
      <c r="F332" s="39"/>
      <c r="G332" s="93">
        <f t="shared" si="20"/>
        <v>0</v>
      </c>
    </row>
    <row r="333" spans="1:21" ht="15.75" customHeight="1" thickBot="1" x14ac:dyDescent="0.3">
      <c r="A333" s="61">
        <f t="shared" si="21"/>
        <v>245</v>
      </c>
      <c r="B333" s="112" t="s">
        <v>76</v>
      </c>
      <c r="C333" s="108" t="s">
        <v>272</v>
      </c>
      <c r="D333" s="91">
        <v>1000</v>
      </c>
      <c r="E333" s="3"/>
      <c r="F333" s="39"/>
      <c r="G333" s="93">
        <f t="shared" si="20"/>
        <v>0</v>
      </c>
    </row>
    <row r="334" spans="1:21" ht="15.75" customHeight="1" thickBot="1" x14ac:dyDescent="0.3">
      <c r="A334" s="61">
        <f t="shared" si="21"/>
        <v>246</v>
      </c>
      <c r="B334" s="77" t="s">
        <v>77</v>
      </c>
      <c r="C334" s="108" t="s">
        <v>273</v>
      </c>
      <c r="D334" s="91">
        <v>1000</v>
      </c>
      <c r="E334" s="3"/>
      <c r="F334" s="39"/>
      <c r="G334" s="93">
        <f t="shared" si="20"/>
        <v>0</v>
      </c>
    </row>
    <row r="335" spans="1:21" ht="20.25" customHeight="1" thickBot="1" x14ac:dyDescent="0.3">
      <c r="A335" s="41"/>
      <c r="B335" s="21"/>
      <c r="C335" s="13"/>
      <c r="D335" s="22"/>
      <c r="E335" s="42"/>
      <c r="F335" s="71" t="s">
        <v>212</v>
      </c>
      <c r="G335" s="98">
        <f>SUM(G325:G334)</f>
        <v>0</v>
      </c>
    </row>
    <row r="336" spans="1:21" ht="15.75" thickBot="1" x14ac:dyDescent="0.3">
      <c r="A336" s="41"/>
      <c r="B336" s="43"/>
    </row>
    <row r="337" spans="1:7" ht="30.75" thickBot="1" x14ac:dyDescent="0.3">
      <c r="A337" s="18"/>
      <c r="B337" s="197" t="s">
        <v>204</v>
      </c>
      <c r="C337" s="198"/>
      <c r="D337" s="57" t="s">
        <v>215</v>
      </c>
      <c r="E337" s="57" t="s">
        <v>205</v>
      </c>
      <c r="F337" s="57" t="s">
        <v>206</v>
      </c>
      <c r="G337" s="57" t="s">
        <v>207</v>
      </c>
    </row>
    <row r="338" spans="1:7" s="44" customFormat="1" ht="15.75" thickBot="1" x14ac:dyDescent="0.3">
      <c r="A338" s="17"/>
      <c r="B338" s="162" t="s">
        <v>78</v>
      </c>
      <c r="C338" s="162"/>
      <c r="D338" s="162"/>
      <c r="E338" s="162"/>
      <c r="F338" s="246"/>
      <c r="G338" s="184"/>
    </row>
    <row r="339" spans="1:7" ht="15.75" thickBot="1" x14ac:dyDescent="0.3">
      <c r="A339" s="61">
        <v>247</v>
      </c>
      <c r="B339" s="174" t="s">
        <v>79</v>
      </c>
      <c r="C339" s="175"/>
      <c r="D339" s="61">
        <v>20</v>
      </c>
      <c r="E339" s="106" t="s">
        <v>26</v>
      </c>
      <c r="F339" s="1"/>
      <c r="G339" s="114">
        <f>D339*F339</f>
        <v>0</v>
      </c>
    </row>
    <row r="340" spans="1:7" ht="15.75" thickBot="1" x14ac:dyDescent="0.3">
      <c r="A340" s="61">
        <f>A339+1</f>
        <v>248</v>
      </c>
      <c r="B340" s="174" t="s">
        <v>80</v>
      </c>
      <c r="C340" s="175"/>
      <c r="D340" s="61">
        <v>20</v>
      </c>
      <c r="E340" s="106" t="s">
        <v>81</v>
      </c>
      <c r="F340" s="1"/>
      <c r="G340" s="114">
        <f>D340*F340</f>
        <v>0</v>
      </c>
    </row>
    <row r="341" spans="1:7" ht="15.75" thickBot="1" x14ac:dyDescent="0.3">
      <c r="A341" s="61">
        <f>A340+1</f>
        <v>249</v>
      </c>
      <c r="B341" s="174" t="s">
        <v>82</v>
      </c>
      <c r="C341" s="175"/>
      <c r="D341" s="61">
        <v>20</v>
      </c>
      <c r="E341" s="113" t="s">
        <v>258</v>
      </c>
      <c r="F341" s="1"/>
      <c r="G341" s="114">
        <f>D341*F341</f>
        <v>0</v>
      </c>
    </row>
    <row r="342" spans="1:7" ht="15.75" thickBot="1" x14ac:dyDescent="0.3">
      <c r="A342" s="61">
        <f>A341+1</f>
        <v>250</v>
      </c>
      <c r="B342" s="174" t="s">
        <v>84</v>
      </c>
      <c r="C342" s="175"/>
      <c r="D342" s="61">
        <v>20</v>
      </c>
      <c r="E342" s="106" t="s">
        <v>81</v>
      </c>
      <c r="F342" s="1"/>
      <c r="G342" s="114">
        <f>D342*F342</f>
        <v>0</v>
      </c>
    </row>
    <row r="343" spans="1:7" ht="15.75" thickBot="1" x14ac:dyDescent="0.3">
      <c r="A343" s="61">
        <f>A342+1</f>
        <v>251</v>
      </c>
      <c r="B343" s="174" t="s">
        <v>85</v>
      </c>
      <c r="C343" s="175"/>
      <c r="D343" s="61">
        <v>20</v>
      </c>
      <c r="E343" s="106" t="s">
        <v>86</v>
      </c>
      <c r="F343" s="1"/>
      <c r="G343" s="114">
        <f>D343*F343</f>
        <v>0</v>
      </c>
    </row>
    <row r="344" spans="1:7" ht="15.75" thickBot="1" x14ac:dyDescent="0.3">
      <c r="A344" s="61"/>
      <c r="B344" s="162" t="s">
        <v>87</v>
      </c>
      <c r="C344" s="162"/>
      <c r="D344" s="162"/>
      <c r="E344" s="162"/>
      <c r="F344" s="195"/>
      <c r="G344" s="196"/>
    </row>
    <row r="345" spans="1:7" ht="15.75" thickBot="1" x14ac:dyDescent="0.3">
      <c r="A345" s="61">
        <v>252</v>
      </c>
      <c r="B345" s="174" t="s">
        <v>88</v>
      </c>
      <c r="C345" s="175"/>
      <c r="D345" s="61">
        <v>20</v>
      </c>
      <c r="E345" s="106" t="s">
        <v>16</v>
      </c>
      <c r="F345" s="1"/>
      <c r="G345" s="114">
        <f t="shared" ref="G345:G353" si="22">D345*F345</f>
        <v>0</v>
      </c>
    </row>
    <row r="346" spans="1:7" ht="15.75" thickBot="1" x14ac:dyDescent="0.3">
      <c r="A346" s="61">
        <f t="shared" ref="A346:A353" si="23">A345+1</f>
        <v>253</v>
      </c>
      <c r="B346" s="174" t="s">
        <v>89</v>
      </c>
      <c r="C346" s="175"/>
      <c r="D346" s="61">
        <v>20</v>
      </c>
      <c r="E346" s="106" t="s">
        <v>16</v>
      </c>
      <c r="F346" s="1"/>
      <c r="G346" s="114">
        <f t="shared" si="22"/>
        <v>0</v>
      </c>
    </row>
    <row r="347" spans="1:7" ht="15.75" thickBot="1" x14ac:dyDescent="0.3">
      <c r="A347" s="61">
        <f t="shared" si="23"/>
        <v>254</v>
      </c>
      <c r="B347" s="174" t="s">
        <v>88</v>
      </c>
      <c r="C347" s="175"/>
      <c r="D347" s="61">
        <v>20</v>
      </c>
      <c r="E347" s="106" t="s">
        <v>16</v>
      </c>
      <c r="F347" s="1"/>
      <c r="G347" s="114">
        <f t="shared" si="22"/>
        <v>0</v>
      </c>
    </row>
    <row r="348" spans="1:7" ht="15.75" thickBot="1" x14ac:dyDescent="0.3">
      <c r="A348" s="61">
        <f t="shared" si="23"/>
        <v>255</v>
      </c>
      <c r="B348" s="174" t="s">
        <v>90</v>
      </c>
      <c r="C348" s="175"/>
      <c r="D348" s="61">
        <v>20</v>
      </c>
      <c r="E348" s="106" t="s">
        <v>16</v>
      </c>
      <c r="F348" s="1"/>
      <c r="G348" s="114">
        <f t="shared" si="22"/>
        <v>0</v>
      </c>
    </row>
    <row r="349" spans="1:7" ht="15.75" thickBot="1" x14ac:dyDescent="0.3">
      <c r="A349" s="61">
        <f t="shared" si="23"/>
        <v>256</v>
      </c>
      <c r="B349" s="174" t="s">
        <v>91</v>
      </c>
      <c r="C349" s="175"/>
      <c r="D349" s="61">
        <v>20</v>
      </c>
      <c r="E349" s="106" t="s">
        <v>16</v>
      </c>
      <c r="F349" s="1"/>
      <c r="G349" s="114">
        <f t="shared" si="22"/>
        <v>0</v>
      </c>
    </row>
    <row r="350" spans="1:7" ht="15.75" thickBot="1" x14ac:dyDescent="0.3">
      <c r="A350" s="61">
        <f t="shared" si="23"/>
        <v>257</v>
      </c>
      <c r="B350" s="174" t="s">
        <v>92</v>
      </c>
      <c r="C350" s="175"/>
      <c r="D350" s="61">
        <v>20</v>
      </c>
      <c r="E350" s="106" t="s">
        <v>16</v>
      </c>
      <c r="F350" s="1"/>
      <c r="G350" s="114">
        <f t="shared" si="22"/>
        <v>0</v>
      </c>
    </row>
    <row r="351" spans="1:7" ht="15.75" thickBot="1" x14ac:dyDescent="0.3">
      <c r="A351" s="61">
        <f t="shared" si="23"/>
        <v>258</v>
      </c>
      <c r="B351" s="174" t="s">
        <v>93</v>
      </c>
      <c r="C351" s="175"/>
      <c r="D351" s="61">
        <v>20</v>
      </c>
      <c r="E351" s="106" t="s">
        <v>16</v>
      </c>
      <c r="F351" s="1"/>
      <c r="G351" s="114">
        <f t="shared" si="22"/>
        <v>0</v>
      </c>
    </row>
    <row r="352" spans="1:7" ht="15.75" thickBot="1" x14ac:dyDescent="0.3">
      <c r="A352" s="61">
        <f t="shared" si="23"/>
        <v>259</v>
      </c>
      <c r="B352" s="174" t="s">
        <v>94</v>
      </c>
      <c r="C352" s="175"/>
      <c r="D352" s="61">
        <v>20</v>
      </c>
      <c r="E352" s="106" t="s">
        <v>16</v>
      </c>
      <c r="F352" s="1"/>
      <c r="G352" s="114">
        <f t="shared" si="22"/>
        <v>0</v>
      </c>
    </row>
    <row r="353" spans="1:9" ht="15.75" thickBot="1" x14ac:dyDescent="0.3">
      <c r="A353" s="61">
        <f t="shared" si="23"/>
        <v>260</v>
      </c>
      <c r="B353" s="174" t="s">
        <v>95</v>
      </c>
      <c r="C353" s="175"/>
      <c r="D353" s="61">
        <v>20</v>
      </c>
      <c r="E353" s="106" t="s">
        <v>20</v>
      </c>
      <c r="F353" s="1"/>
      <c r="G353" s="114">
        <f t="shared" si="22"/>
        <v>0</v>
      </c>
      <c r="H353" s="12" t="s">
        <v>1</v>
      </c>
      <c r="I353" s="28"/>
    </row>
    <row r="354" spans="1:9" ht="18.75" customHeight="1" thickBot="1" x14ac:dyDescent="0.3">
      <c r="A354" s="13"/>
      <c r="B354" s="115"/>
      <c r="C354" s="115"/>
      <c r="D354" s="116"/>
      <c r="E354" s="26"/>
      <c r="F354" s="71" t="s">
        <v>212</v>
      </c>
      <c r="G354" s="117">
        <f>SUM(G339:G343,G345:G353)</f>
        <v>0</v>
      </c>
      <c r="I354" s="28"/>
    </row>
    <row r="355" spans="1:9" ht="15.75" thickBot="1" x14ac:dyDescent="0.3">
      <c r="A355" s="13"/>
      <c r="D355" s="118"/>
    </row>
    <row r="356" spans="1:9" s="44" customFormat="1" ht="15.75" thickBot="1" x14ac:dyDescent="0.3">
      <c r="A356" s="244"/>
      <c r="B356" s="182" t="s">
        <v>214</v>
      </c>
      <c r="C356" s="168"/>
      <c r="D356" s="168"/>
      <c r="E356" s="168"/>
      <c r="F356" s="183"/>
    </row>
    <row r="357" spans="1:9" s="44" customFormat="1" ht="15.75" thickBot="1" x14ac:dyDescent="0.3">
      <c r="A357" s="245"/>
      <c r="B357" s="184"/>
      <c r="C357" s="183"/>
      <c r="D357" s="183"/>
      <c r="E357" s="183"/>
      <c r="F357" s="183"/>
    </row>
    <row r="358" spans="1:9" ht="30.75" thickBot="1" x14ac:dyDescent="0.3">
      <c r="A358" s="24"/>
      <c r="B358" s="97" t="s">
        <v>204</v>
      </c>
      <c r="C358" s="119" t="s">
        <v>215</v>
      </c>
      <c r="D358" s="119" t="s">
        <v>205</v>
      </c>
      <c r="E358" s="119" t="s">
        <v>206</v>
      </c>
      <c r="F358" s="57" t="s">
        <v>207</v>
      </c>
    </row>
    <row r="359" spans="1:9" ht="22.5" customHeight="1" thickBot="1" x14ac:dyDescent="0.3">
      <c r="A359" s="61">
        <v>261</v>
      </c>
      <c r="B359" s="65" t="s">
        <v>28</v>
      </c>
      <c r="C359" s="67">
        <v>10</v>
      </c>
      <c r="D359" s="65" t="s">
        <v>4</v>
      </c>
      <c r="E359" s="9"/>
      <c r="F359" s="76">
        <f t="shared" ref="F359:F364" si="24">C359*E359</f>
        <v>0</v>
      </c>
    </row>
    <row r="360" spans="1:9" ht="22.5" customHeight="1" thickBot="1" x14ac:dyDescent="0.3">
      <c r="A360" s="61">
        <f>A359+1</f>
        <v>262</v>
      </c>
      <c r="B360" s="65" t="s">
        <v>29</v>
      </c>
      <c r="C360" s="67">
        <v>30</v>
      </c>
      <c r="D360" s="65" t="s">
        <v>4</v>
      </c>
      <c r="E360" s="9"/>
      <c r="F360" s="76">
        <f t="shared" si="24"/>
        <v>0</v>
      </c>
    </row>
    <row r="361" spans="1:9" ht="22.5" customHeight="1" thickBot="1" x14ac:dyDescent="0.3">
      <c r="A361" s="61">
        <f t="shared" ref="A361:A371" si="25">A360+1</f>
        <v>263</v>
      </c>
      <c r="B361" s="75" t="s">
        <v>96</v>
      </c>
      <c r="C361" s="61">
        <v>70</v>
      </c>
      <c r="D361" s="66" t="s">
        <v>4</v>
      </c>
      <c r="E361" s="9"/>
      <c r="F361" s="76">
        <f t="shared" si="24"/>
        <v>0</v>
      </c>
    </row>
    <row r="362" spans="1:9" ht="22.5" customHeight="1" thickBot="1" x14ac:dyDescent="0.3">
      <c r="A362" s="61">
        <f t="shared" si="25"/>
        <v>264</v>
      </c>
      <c r="B362" s="75" t="s">
        <v>31</v>
      </c>
      <c r="C362" s="61">
        <v>150</v>
      </c>
      <c r="D362" s="66" t="s">
        <v>4</v>
      </c>
      <c r="E362" s="9"/>
      <c r="F362" s="76">
        <f t="shared" si="24"/>
        <v>0</v>
      </c>
    </row>
    <row r="363" spans="1:9" ht="22.5" customHeight="1" thickBot="1" x14ac:dyDescent="0.3">
      <c r="A363" s="61">
        <f t="shared" si="25"/>
        <v>265</v>
      </c>
      <c r="B363" s="75" t="s">
        <v>32</v>
      </c>
      <c r="C363" s="61">
        <v>300</v>
      </c>
      <c r="D363" s="66" t="s">
        <v>4</v>
      </c>
      <c r="E363" s="9"/>
      <c r="F363" s="76">
        <f t="shared" si="24"/>
        <v>0</v>
      </c>
    </row>
    <row r="364" spans="1:9" ht="22.5" customHeight="1" thickBot="1" x14ac:dyDescent="0.3">
      <c r="A364" s="61">
        <f t="shared" si="25"/>
        <v>266</v>
      </c>
      <c r="B364" s="75" t="s">
        <v>97</v>
      </c>
      <c r="C364" s="61">
        <v>500</v>
      </c>
      <c r="D364" s="65" t="s">
        <v>4</v>
      </c>
      <c r="E364" s="2"/>
      <c r="F364" s="76">
        <f t="shared" si="24"/>
        <v>0</v>
      </c>
    </row>
    <row r="365" spans="1:9" s="45" customFormat="1" ht="22.5" customHeight="1" thickBot="1" x14ac:dyDescent="0.3">
      <c r="A365" s="120">
        <v>267</v>
      </c>
      <c r="B365" s="90" t="s">
        <v>98</v>
      </c>
      <c r="C365" s="120">
        <v>5</v>
      </c>
      <c r="D365" s="121" t="s">
        <v>99</v>
      </c>
      <c r="E365" s="10"/>
      <c r="F365" s="123">
        <f>C365*E365</f>
        <v>0</v>
      </c>
    </row>
    <row r="366" spans="1:9" ht="22.5" customHeight="1" thickBot="1" x14ac:dyDescent="0.3">
      <c r="A366" s="61">
        <f t="shared" si="25"/>
        <v>268</v>
      </c>
      <c r="B366" s="64" t="s">
        <v>100</v>
      </c>
      <c r="C366" s="61">
        <v>5</v>
      </c>
      <c r="D366" s="87" t="s">
        <v>99</v>
      </c>
      <c r="E366" s="1"/>
      <c r="F366" s="70">
        <f t="shared" ref="F366:F371" si="26">C366*E366</f>
        <v>0</v>
      </c>
    </row>
    <row r="367" spans="1:9" ht="22.5" customHeight="1" thickBot="1" x14ac:dyDescent="0.3">
      <c r="A367" s="61">
        <f t="shared" si="25"/>
        <v>269</v>
      </c>
      <c r="B367" s="64" t="s">
        <v>101</v>
      </c>
      <c r="C367" s="61">
        <v>5</v>
      </c>
      <c r="D367" s="87" t="s">
        <v>259</v>
      </c>
      <c r="E367" s="1"/>
      <c r="F367" s="70">
        <f t="shared" si="26"/>
        <v>0</v>
      </c>
    </row>
    <row r="368" spans="1:9" ht="22.5" customHeight="1" thickBot="1" x14ac:dyDescent="0.3">
      <c r="A368" s="61">
        <f t="shared" si="25"/>
        <v>270</v>
      </c>
      <c r="B368" s="64" t="s">
        <v>102</v>
      </c>
      <c r="C368" s="61">
        <v>5</v>
      </c>
      <c r="D368" s="62" t="s">
        <v>81</v>
      </c>
      <c r="E368" s="1"/>
      <c r="F368" s="70">
        <f t="shared" si="26"/>
        <v>0</v>
      </c>
    </row>
    <row r="369" spans="1:9" ht="22.5" customHeight="1" thickBot="1" x14ac:dyDescent="0.3">
      <c r="A369" s="61">
        <f t="shared" si="25"/>
        <v>271</v>
      </c>
      <c r="B369" s="64" t="s">
        <v>103</v>
      </c>
      <c r="C369" s="61">
        <v>5</v>
      </c>
      <c r="D369" s="62" t="s">
        <v>81</v>
      </c>
      <c r="E369" s="1"/>
      <c r="F369" s="70">
        <f t="shared" si="26"/>
        <v>0</v>
      </c>
    </row>
    <row r="370" spans="1:9" ht="22.5" customHeight="1" thickBot="1" x14ac:dyDescent="0.3">
      <c r="A370" s="61">
        <f t="shared" si="25"/>
        <v>272</v>
      </c>
      <c r="B370" s="64" t="s">
        <v>104</v>
      </c>
      <c r="C370" s="61">
        <v>5</v>
      </c>
      <c r="D370" s="62" t="s">
        <v>105</v>
      </c>
      <c r="E370" s="1"/>
      <c r="F370" s="70">
        <f t="shared" si="26"/>
        <v>0</v>
      </c>
    </row>
    <row r="371" spans="1:9" ht="22.5" customHeight="1" thickBot="1" x14ac:dyDescent="0.3">
      <c r="A371" s="61">
        <f t="shared" si="25"/>
        <v>273</v>
      </c>
      <c r="B371" s="64" t="s">
        <v>106</v>
      </c>
      <c r="C371" s="61">
        <v>5</v>
      </c>
      <c r="D371" s="122" t="s">
        <v>107</v>
      </c>
      <c r="E371" s="1"/>
      <c r="F371" s="70">
        <f t="shared" si="26"/>
        <v>0</v>
      </c>
      <c r="H371" s="12" t="s">
        <v>1</v>
      </c>
      <c r="I371" s="28"/>
    </row>
    <row r="372" spans="1:9" ht="19.5" customHeight="1" thickBot="1" x14ac:dyDescent="0.3">
      <c r="A372" s="13"/>
      <c r="B372" s="21"/>
      <c r="C372" s="13"/>
      <c r="D372" s="21"/>
      <c r="E372" s="71" t="s">
        <v>212</v>
      </c>
      <c r="F372" s="72">
        <f>SUM(F359:F364,F365:F371)</f>
        <v>0</v>
      </c>
      <c r="I372" s="28"/>
    </row>
    <row r="373" spans="1:9" ht="15.75" thickBot="1" x14ac:dyDescent="0.3">
      <c r="A373" s="13"/>
    </row>
    <row r="374" spans="1:9" s="44" customFormat="1" x14ac:dyDescent="0.25">
      <c r="A374" s="244"/>
      <c r="B374" s="185" t="s">
        <v>247</v>
      </c>
      <c r="C374" s="185"/>
      <c r="D374" s="185"/>
      <c r="E374" s="185"/>
      <c r="F374" s="186"/>
    </row>
    <row r="375" spans="1:9" s="44" customFormat="1" ht="15.75" thickBot="1" x14ac:dyDescent="0.3">
      <c r="A375" s="245"/>
      <c r="B375" s="187"/>
      <c r="C375" s="187"/>
      <c r="D375" s="187"/>
      <c r="E375" s="187"/>
      <c r="F375" s="188"/>
    </row>
    <row r="376" spans="1:9" ht="30.75" thickBot="1" x14ac:dyDescent="0.3">
      <c r="A376" s="24"/>
      <c r="B376" s="124" t="s">
        <v>204</v>
      </c>
      <c r="C376" s="124" t="s">
        <v>215</v>
      </c>
      <c r="D376" s="124" t="s">
        <v>205</v>
      </c>
      <c r="E376" s="128" t="s">
        <v>206</v>
      </c>
      <c r="F376" s="57" t="s">
        <v>207</v>
      </c>
    </row>
    <row r="377" spans="1:9" ht="19.5" customHeight="1" thickTop="1" thickBot="1" x14ac:dyDescent="0.3">
      <c r="A377" s="61">
        <v>274</v>
      </c>
      <c r="B377" s="62" t="s">
        <v>108</v>
      </c>
      <c r="C377" s="96">
        <v>5</v>
      </c>
      <c r="D377" s="125" t="s">
        <v>4</v>
      </c>
      <c r="E377" s="1"/>
      <c r="F377" s="70">
        <f t="shared" ref="F377:F390" si="27">C377*E377</f>
        <v>0</v>
      </c>
    </row>
    <row r="378" spans="1:9" ht="19.5" customHeight="1" thickBot="1" x14ac:dyDescent="0.3">
      <c r="A378" s="61">
        <f t="shared" ref="A378:A390" si="28">A377+1</f>
        <v>275</v>
      </c>
      <c r="B378" s="62" t="s">
        <v>109</v>
      </c>
      <c r="C378" s="63">
        <v>10</v>
      </c>
      <c r="D378" s="62" t="s">
        <v>4</v>
      </c>
      <c r="E378" s="1"/>
      <c r="F378" s="70">
        <f t="shared" si="27"/>
        <v>0</v>
      </c>
    </row>
    <row r="379" spans="1:9" ht="19.5" customHeight="1" thickBot="1" x14ac:dyDescent="0.3">
      <c r="A379" s="61">
        <f t="shared" si="28"/>
        <v>276</v>
      </c>
      <c r="B379" s="62" t="s">
        <v>110</v>
      </c>
      <c r="C379" s="63">
        <v>50</v>
      </c>
      <c r="D379" s="62" t="s">
        <v>4</v>
      </c>
      <c r="E379" s="1"/>
      <c r="F379" s="70">
        <f t="shared" si="27"/>
        <v>0</v>
      </c>
    </row>
    <row r="380" spans="1:9" ht="19.5" customHeight="1" thickBot="1" x14ac:dyDescent="0.3">
      <c r="A380" s="61">
        <f t="shared" si="28"/>
        <v>277</v>
      </c>
      <c r="B380" s="62" t="s">
        <v>111</v>
      </c>
      <c r="C380" s="63">
        <v>150</v>
      </c>
      <c r="D380" s="62" t="s">
        <v>4</v>
      </c>
      <c r="E380" s="1"/>
      <c r="F380" s="70">
        <f t="shared" si="27"/>
        <v>0</v>
      </c>
    </row>
    <row r="381" spans="1:9" ht="19.5" customHeight="1" thickBot="1" x14ac:dyDescent="0.3">
      <c r="A381" s="61">
        <f t="shared" si="28"/>
        <v>278</v>
      </c>
      <c r="B381" s="62" t="s">
        <v>112</v>
      </c>
      <c r="C381" s="63">
        <v>500</v>
      </c>
      <c r="D381" s="62" t="s">
        <v>4</v>
      </c>
      <c r="E381" s="1"/>
      <c r="F381" s="70">
        <f t="shared" si="27"/>
        <v>0</v>
      </c>
    </row>
    <row r="382" spans="1:9" ht="19.5" customHeight="1" thickBot="1" x14ac:dyDescent="0.3">
      <c r="A382" s="61">
        <f t="shared" si="28"/>
        <v>279</v>
      </c>
      <c r="B382" s="80" t="s">
        <v>113</v>
      </c>
      <c r="C382" s="126">
        <v>1500</v>
      </c>
      <c r="D382" s="80" t="s">
        <v>4</v>
      </c>
      <c r="E382" s="1"/>
      <c r="F382" s="70">
        <f t="shared" si="27"/>
        <v>0</v>
      </c>
    </row>
    <row r="383" spans="1:9" ht="19.5" customHeight="1" thickBot="1" x14ac:dyDescent="0.3">
      <c r="A383" s="61">
        <f t="shared" si="28"/>
        <v>280</v>
      </c>
      <c r="B383" s="62" t="s">
        <v>114</v>
      </c>
      <c r="C383" s="63">
        <v>5</v>
      </c>
      <c r="D383" s="62" t="s">
        <v>4</v>
      </c>
      <c r="E383" s="1"/>
      <c r="F383" s="70">
        <f t="shared" si="27"/>
        <v>0</v>
      </c>
    </row>
    <row r="384" spans="1:9" ht="19.5" customHeight="1" thickBot="1" x14ac:dyDescent="0.3">
      <c r="A384" s="61">
        <f t="shared" si="28"/>
        <v>281</v>
      </c>
      <c r="B384" s="62" t="s">
        <v>115</v>
      </c>
      <c r="C384" s="63">
        <v>10</v>
      </c>
      <c r="D384" s="62" t="s">
        <v>4</v>
      </c>
      <c r="E384" s="1"/>
      <c r="F384" s="70">
        <f t="shared" si="27"/>
        <v>0</v>
      </c>
    </row>
    <row r="385" spans="1:9" ht="19.5" customHeight="1" thickBot="1" x14ac:dyDescent="0.3">
      <c r="A385" s="61">
        <f t="shared" si="28"/>
        <v>282</v>
      </c>
      <c r="B385" s="62" t="s">
        <v>116</v>
      </c>
      <c r="C385" s="63">
        <v>50</v>
      </c>
      <c r="D385" s="62" t="s">
        <v>4</v>
      </c>
      <c r="E385" s="1"/>
      <c r="F385" s="70">
        <f t="shared" si="27"/>
        <v>0</v>
      </c>
    </row>
    <row r="386" spans="1:9" ht="19.5" customHeight="1" thickBot="1" x14ac:dyDescent="0.3">
      <c r="A386" s="61">
        <f t="shared" si="28"/>
        <v>283</v>
      </c>
      <c r="B386" s="62" t="s">
        <v>117</v>
      </c>
      <c r="C386" s="63">
        <v>150</v>
      </c>
      <c r="D386" s="62" t="s">
        <v>4</v>
      </c>
      <c r="E386" s="1"/>
      <c r="F386" s="70">
        <f t="shared" si="27"/>
        <v>0</v>
      </c>
    </row>
    <row r="387" spans="1:9" ht="19.5" customHeight="1" thickBot="1" x14ac:dyDescent="0.3">
      <c r="A387" s="61">
        <f t="shared" si="28"/>
        <v>284</v>
      </c>
      <c r="B387" s="62" t="s">
        <v>118</v>
      </c>
      <c r="C387" s="63">
        <v>500</v>
      </c>
      <c r="D387" s="62" t="s">
        <v>4</v>
      </c>
      <c r="E387" s="1"/>
      <c r="F387" s="70">
        <f t="shared" si="27"/>
        <v>0</v>
      </c>
    </row>
    <row r="388" spans="1:9" ht="19.5" customHeight="1" thickBot="1" x14ac:dyDescent="0.3">
      <c r="A388" s="61">
        <f t="shared" si="28"/>
        <v>285</v>
      </c>
      <c r="B388" s="81" t="s">
        <v>119</v>
      </c>
      <c r="C388" s="127">
        <v>1500</v>
      </c>
      <c r="D388" s="81" t="s">
        <v>4</v>
      </c>
      <c r="E388" s="1"/>
      <c r="F388" s="70">
        <f t="shared" si="27"/>
        <v>0</v>
      </c>
    </row>
    <row r="389" spans="1:9" ht="19.5" customHeight="1" thickBot="1" x14ac:dyDescent="0.3">
      <c r="A389" s="61">
        <f t="shared" si="28"/>
        <v>286</v>
      </c>
      <c r="B389" s="64" t="s">
        <v>120</v>
      </c>
      <c r="C389" s="61">
        <v>5</v>
      </c>
      <c r="D389" s="66" t="s">
        <v>4</v>
      </c>
      <c r="E389" s="1"/>
      <c r="F389" s="70">
        <f t="shared" si="27"/>
        <v>0</v>
      </c>
    </row>
    <row r="390" spans="1:9" ht="19.5" customHeight="1" thickBot="1" x14ac:dyDescent="0.3">
      <c r="A390" s="61">
        <f t="shared" si="28"/>
        <v>287</v>
      </c>
      <c r="B390" s="64" t="s">
        <v>121</v>
      </c>
      <c r="C390" s="61">
        <v>5</v>
      </c>
      <c r="D390" s="66" t="s">
        <v>4</v>
      </c>
      <c r="E390" s="1"/>
      <c r="F390" s="70">
        <f t="shared" si="27"/>
        <v>0</v>
      </c>
      <c r="H390" s="12" t="s">
        <v>1</v>
      </c>
      <c r="I390" s="28"/>
    </row>
    <row r="391" spans="1:9" ht="20.25" customHeight="1" thickBot="1" x14ac:dyDescent="0.3">
      <c r="A391" s="13"/>
      <c r="B391" s="21"/>
      <c r="C391" s="13"/>
      <c r="D391" s="21"/>
      <c r="E391" s="71" t="s">
        <v>212</v>
      </c>
      <c r="F391" s="72">
        <f>SUM(F377:F390)</f>
        <v>0</v>
      </c>
      <c r="I391" s="28"/>
    </row>
    <row r="392" spans="1:9" ht="15.75" thickBot="1" x14ac:dyDescent="0.3">
      <c r="A392" s="13"/>
    </row>
    <row r="393" spans="1:9" s="44" customFormat="1" ht="19.5" customHeight="1" thickBot="1" x14ac:dyDescent="0.3">
      <c r="A393" s="16"/>
      <c r="B393" s="162" t="s">
        <v>122</v>
      </c>
      <c r="C393" s="162"/>
      <c r="D393" s="162"/>
      <c r="E393" s="162"/>
      <c r="F393" s="184"/>
    </row>
    <row r="394" spans="1:9" ht="30.75" thickBot="1" x14ac:dyDescent="0.3">
      <c r="A394" s="24"/>
      <c r="B394" s="85" t="s">
        <v>204</v>
      </c>
      <c r="C394" s="57" t="s">
        <v>215</v>
      </c>
      <c r="D394" s="57" t="s">
        <v>205</v>
      </c>
      <c r="E394" s="57" t="s">
        <v>206</v>
      </c>
      <c r="F394" s="57" t="s">
        <v>207</v>
      </c>
    </row>
    <row r="395" spans="1:9" ht="20.25" customHeight="1" thickBot="1" x14ac:dyDescent="0.3">
      <c r="A395" s="74">
        <v>288</v>
      </c>
      <c r="B395" s="64" t="s">
        <v>123</v>
      </c>
      <c r="C395" s="61">
        <v>20</v>
      </c>
      <c r="D395" s="121" t="s">
        <v>53</v>
      </c>
      <c r="E395" s="1"/>
      <c r="F395" s="70">
        <f>C395*E395</f>
        <v>0</v>
      </c>
    </row>
    <row r="396" spans="1:9" ht="20.25" customHeight="1" thickBot="1" x14ac:dyDescent="0.3">
      <c r="A396" s="61">
        <f>A395+1</f>
        <v>289</v>
      </c>
      <c r="B396" s="64" t="s">
        <v>124</v>
      </c>
      <c r="C396" s="61">
        <v>20</v>
      </c>
      <c r="D396" s="121" t="s">
        <v>53</v>
      </c>
      <c r="E396" s="1"/>
      <c r="F396" s="70">
        <f>C396*E396</f>
        <v>0</v>
      </c>
    </row>
    <row r="397" spans="1:9" ht="20.25" customHeight="1" thickBot="1" x14ac:dyDescent="0.3">
      <c r="A397" s="61">
        <f>A396+1</f>
        <v>290</v>
      </c>
      <c r="B397" s="64" t="s">
        <v>125</v>
      </c>
      <c r="C397" s="61">
        <v>20</v>
      </c>
      <c r="D397" s="66" t="s">
        <v>53</v>
      </c>
      <c r="E397" s="1"/>
      <c r="F397" s="70">
        <f>C397*E397</f>
        <v>0</v>
      </c>
    </row>
    <row r="398" spans="1:9" ht="20.25" customHeight="1" thickBot="1" x14ac:dyDescent="0.3">
      <c r="A398" s="61">
        <f>A397+1</f>
        <v>291</v>
      </c>
      <c r="B398" s="64" t="s">
        <v>126</v>
      </c>
      <c r="C398" s="61">
        <v>20</v>
      </c>
      <c r="D398" s="66" t="s">
        <v>16</v>
      </c>
      <c r="E398" s="1"/>
      <c r="F398" s="70">
        <f>C398*E398</f>
        <v>0</v>
      </c>
    </row>
    <row r="399" spans="1:9" ht="20.25" customHeight="1" thickBot="1" x14ac:dyDescent="0.3">
      <c r="A399" s="61">
        <f>A398+1</f>
        <v>292</v>
      </c>
      <c r="B399" s="64" t="s">
        <v>127</v>
      </c>
      <c r="C399" s="61">
        <v>20</v>
      </c>
      <c r="D399" s="66" t="s">
        <v>128</v>
      </c>
      <c r="E399" s="1"/>
      <c r="F399" s="70">
        <f>C399*E399</f>
        <v>0</v>
      </c>
    </row>
    <row r="400" spans="1:9" ht="19.5" customHeight="1" thickBot="1" x14ac:dyDescent="0.3">
      <c r="A400" s="13"/>
      <c r="B400" s="21"/>
      <c r="C400" s="13"/>
      <c r="D400" s="21"/>
      <c r="E400" s="71" t="s">
        <v>212</v>
      </c>
      <c r="F400" s="72">
        <f>SUM(F395:F399)</f>
        <v>0</v>
      </c>
    </row>
    <row r="401" spans="1:9" ht="15.75" thickBot="1" x14ac:dyDescent="0.3">
      <c r="A401" s="13"/>
      <c r="B401" s="21"/>
      <c r="C401" s="13"/>
      <c r="D401" s="21"/>
      <c r="F401" s="27"/>
    </row>
    <row r="402" spans="1:9" s="44" customFormat="1" ht="19.5" customHeight="1" thickBot="1" x14ac:dyDescent="0.3">
      <c r="A402" s="16"/>
      <c r="B402" s="161" t="s">
        <v>138</v>
      </c>
      <c r="C402" s="162"/>
      <c r="D402" s="162"/>
      <c r="E402" s="162"/>
      <c r="F402" s="184"/>
    </row>
    <row r="403" spans="1:9" ht="30.75" thickBot="1" x14ac:dyDescent="0.3">
      <c r="A403" s="18"/>
      <c r="B403" s="85" t="s">
        <v>204</v>
      </c>
      <c r="C403" s="57" t="s">
        <v>215</v>
      </c>
      <c r="D403" s="57" t="s">
        <v>205</v>
      </c>
      <c r="E403" s="57" t="s">
        <v>206</v>
      </c>
      <c r="F403" s="57" t="s">
        <v>207</v>
      </c>
    </row>
    <row r="404" spans="1:9" ht="17.25" customHeight="1" thickBot="1" x14ac:dyDescent="0.3">
      <c r="A404" s="61">
        <v>293</v>
      </c>
      <c r="B404" s="64" t="s">
        <v>139</v>
      </c>
      <c r="C404" s="61">
        <v>20</v>
      </c>
      <c r="D404" s="66" t="s">
        <v>16</v>
      </c>
      <c r="E404" s="1"/>
      <c r="F404" s="70">
        <f t="shared" ref="F404:F411" si="29">C404*E404</f>
        <v>0</v>
      </c>
    </row>
    <row r="405" spans="1:9" ht="17.25" customHeight="1" thickBot="1" x14ac:dyDescent="0.3">
      <c r="A405" s="61">
        <f t="shared" ref="A405:A411" si="30">A404+1</f>
        <v>294</v>
      </c>
      <c r="B405" s="64" t="s">
        <v>140</v>
      </c>
      <c r="C405" s="61">
        <v>20</v>
      </c>
      <c r="D405" s="66" t="s">
        <v>16</v>
      </c>
      <c r="E405" s="1"/>
      <c r="F405" s="70">
        <f t="shared" si="29"/>
        <v>0</v>
      </c>
    </row>
    <row r="406" spans="1:9" ht="17.25" customHeight="1" thickBot="1" x14ac:dyDescent="0.3">
      <c r="A406" s="61">
        <f t="shared" si="30"/>
        <v>295</v>
      </c>
      <c r="B406" s="64" t="s">
        <v>141</v>
      </c>
      <c r="C406" s="61">
        <v>20</v>
      </c>
      <c r="D406" s="66" t="s">
        <v>16</v>
      </c>
      <c r="E406" s="1"/>
      <c r="F406" s="70">
        <f t="shared" si="29"/>
        <v>0</v>
      </c>
    </row>
    <row r="407" spans="1:9" ht="17.25" customHeight="1" thickBot="1" x14ac:dyDescent="0.3">
      <c r="A407" s="61">
        <f t="shared" si="30"/>
        <v>296</v>
      </c>
      <c r="B407" s="64" t="s">
        <v>142</v>
      </c>
      <c r="C407" s="61">
        <v>20</v>
      </c>
      <c r="D407" s="66" t="s">
        <v>16</v>
      </c>
      <c r="E407" s="1"/>
      <c r="F407" s="70">
        <f t="shared" si="29"/>
        <v>0</v>
      </c>
    </row>
    <row r="408" spans="1:9" ht="17.25" customHeight="1" thickBot="1" x14ac:dyDescent="0.3">
      <c r="A408" s="61">
        <f t="shared" si="30"/>
        <v>297</v>
      </c>
      <c r="B408" s="64" t="s">
        <v>143</v>
      </c>
      <c r="C408" s="61">
        <v>20</v>
      </c>
      <c r="D408" s="66" t="s">
        <v>16</v>
      </c>
      <c r="E408" s="1"/>
      <c r="F408" s="70">
        <f t="shared" si="29"/>
        <v>0</v>
      </c>
    </row>
    <row r="409" spans="1:9" ht="17.25" customHeight="1" thickBot="1" x14ac:dyDescent="0.3">
      <c r="A409" s="61">
        <f t="shared" si="30"/>
        <v>298</v>
      </c>
      <c r="B409" s="64" t="s">
        <v>144</v>
      </c>
      <c r="C409" s="61">
        <v>20</v>
      </c>
      <c r="D409" s="66" t="s">
        <v>16</v>
      </c>
      <c r="E409" s="1"/>
      <c r="F409" s="70">
        <f t="shared" si="29"/>
        <v>0</v>
      </c>
    </row>
    <row r="410" spans="1:9" ht="17.25" customHeight="1" thickBot="1" x14ac:dyDescent="0.3">
      <c r="A410" s="61">
        <f t="shared" si="30"/>
        <v>299</v>
      </c>
      <c r="B410" s="64" t="s">
        <v>145</v>
      </c>
      <c r="C410" s="61">
        <v>20</v>
      </c>
      <c r="D410" s="66" t="s">
        <v>16</v>
      </c>
      <c r="E410" s="1"/>
      <c r="F410" s="70">
        <f t="shared" si="29"/>
        <v>0</v>
      </c>
    </row>
    <row r="411" spans="1:9" ht="17.25" customHeight="1" thickBot="1" x14ac:dyDescent="0.3">
      <c r="A411" s="61">
        <f t="shared" si="30"/>
        <v>300</v>
      </c>
      <c r="B411" s="64" t="s">
        <v>146</v>
      </c>
      <c r="C411" s="61">
        <v>20</v>
      </c>
      <c r="D411" s="66" t="s">
        <v>16</v>
      </c>
      <c r="E411" s="1"/>
      <c r="F411" s="70">
        <f t="shared" si="29"/>
        <v>0</v>
      </c>
      <c r="I411" s="20"/>
    </row>
    <row r="412" spans="1:9" ht="19.5" customHeight="1" thickBot="1" x14ac:dyDescent="0.3">
      <c r="A412" s="13"/>
      <c r="B412" s="109"/>
      <c r="C412" s="116"/>
      <c r="D412" s="21"/>
      <c r="E412" s="71" t="s">
        <v>212</v>
      </c>
      <c r="F412" s="72">
        <f>SUM(F404:F411)</f>
        <v>0</v>
      </c>
      <c r="I412" s="20"/>
    </row>
    <row r="413" spans="1:9" ht="15.75" thickBot="1" x14ac:dyDescent="0.3">
      <c r="A413" s="13"/>
      <c r="F413" s="20" t="s">
        <v>1</v>
      </c>
    </row>
    <row r="414" spans="1:9" s="44" customFormat="1" ht="19.5" customHeight="1" thickBot="1" x14ac:dyDescent="0.3">
      <c r="A414" s="16"/>
      <c r="B414" s="163" t="s">
        <v>78</v>
      </c>
      <c r="C414" s="168"/>
      <c r="D414" s="168"/>
      <c r="E414" s="168"/>
      <c r="F414" s="183"/>
    </row>
    <row r="415" spans="1:9" ht="30.75" thickBot="1" x14ac:dyDescent="0.3">
      <c r="A415" s="18"/>
      <c r="B415" s="85" t="s">
        <v>204</v>
      </c>
      <c r="C415" s="57" t="s">
        <v>215</v>
      </c>
      <c r="D415" s="57" t="s">
        <v>205</v>
      </c>
      <c r="E415" s="71" t="s">
        <v>206</v>
      </c>
      <c r="F415" s="57" t="s">
        <v>207</v>
      </c>
    </row>
    <row r="416" spans="1:9" ht="18" customHeight="1" thickBot="1" x14ac:dyDescent="0.3">
      <c r="A416" s="61">
        <v>301</v>
      </c>
      <c r="B416" s="64" t="s">
        <v>129</v>
      </c>
      <c r="C416" s="61">
        <v>20</v>
      </c>
      <c r="D416" s="121" t="s">
        <v>81</v>
      </c>
      <c r="E416" s="1"/>
      <c r="F416" s="70">
        <f t="shared" ref="F416:F425" si="31">C416*E416</f>
        <v>0</v>
      </c>
    </row>
    <row r="417" spans="1:6" ht="18" customHeight="1" thickBot="1" x14ac:dyDescent="0.3">
      <c r="A417" s="61">
        <f t="shared" ref="A417:A425" si="32">A416+1</f>
        <v>302</v>
      </c>
      <c r="B417" s="64" t="s">
        <v>130</v>
      </c>
      <c r="C417" s="61">
        <v>20</v>
      </c>
      <c r="D417" s="121" t="s">
        <v>81</v>
      </c>
      <c r="E417" s="1"/>
      <c r="F417" s="70">
        <f t="shared" si="31"/>
        <v>0</v>
      </c>
    </row>
    <row r="418" spans="1:6" ht="18" customHeight="1" thickBot="1" x14ac:dyDescent="0.3">
      <c r="A418" s="61">
        <f t="shared" si="32"/>
        <v>303</v>
      </c>
      <c r="B418" s="64" t="s">
        <v>82</v>
      </c>
      <c r="C418" s="61">
        <v>20</v>
      </c>
      <c r="D418" s="121" t="s">
        <v>260</v>
      </c>
      <c r="E418" s="1"/>
      <c r="F418" s="70">
        <f t="shared" si="31"/>
        <v>0</v>
      </c>
    </row>
    <row r="419" spans="1:6" ht="18" customHeight="1" thickBot="1" x14ac:dyDescent="0.3">
      <c r="A419" s="61">
        <f t="shared" si="32"/>
        <v>304</v>
      </c>
      <c r="B419" s="64" t="s">
        <v>131</v>
      </c>
      <c r="C419" s="61">
        <v>20</v>
      </c>
      <c r="D419" s="121" t="s">
        <v>81</v>
      </c>
      <c r="E419" s="1"/>
      <c r="F419" s="70">
        <f t="shared" si="31"/>
        <v>0</v>
      </c>
    </row>
    <row r="420" spans="1:6" ht="18" customHeight="1" thickBot="1" x14ac:dyDescent="0.3">
      <c r="A420" s="61">
        <f t="shared" si="32"/>
        <v>305</v>
      </c>
      <c r="B420" s="64" t="s">
        <v>132</v>
      </c>
      <c r="C420" s="61">
        <v>20</v>
      </c>
      <c r="D420" s="121" t="s">
        <v>81</v>
      </c>
      <c r="E420" s="1"/>
      <c r="F420" s="70">
        <f t="shared" si="31"/>
        <v>0</v>
      </c>
    </row>
    <row r="421" spans="1:6" ht="18" customHeight="1" thickBot="1" x14ac:dyDescent="0.3">
      <c r="A421" s="61">
        <f t="shared" si="32"/>
        <v>306</v>
      </c>
      <c r="B421" s="64" t="s">
        <v>133</v>
      </c>
      <c r="C421" s="61">
        <v>20</v>
      </c>
      <c r="D421" s="121" t="s">
        <v>81</v>
      </c>
      <c r="E421" s="1"/>
      <c r="F421" s="70">
        <f t="shared" si="31"/>
        <v>0</v>
      </c>
    </row>
    <row r="422" spans="1:6" ht="18" customHeight="1" thickBot="1" x14ac:dyDescent="0.3">
      <c r="A422" s="61">
        <f t="shared" si="32"/>
        <v>307</v>
      </c>
      <c r="B422" s="64" t="s">
        <v>84</v>
      </c>
      <c r="C422" s="61">
        <v>20</v>
      </c>
      <c r="D422" s="121" t="s">
        <v>81</v>
      </c>
      <c r="E422" s="1"/>
      <c r="F422" s="70">
        <f t="shared" si="31"/>
        <v>0</v>
      </c>
    </row>
    <row r="423" spans="1:6" ht="18" customHeight="1" thickBot="1" x14ac:dyDescent="0.3">
      <c r="A423" s="61">
        <f t="shared" si="32"/>
        <v>308</v>
      </c>
      <c r="B423" s="64" t="s">
        <v>134</v>
      </c>
      <c r="C423" s="61">
        <v>20</v>
      </c>
      <c r="D423" s="66" t="s">
        <v>135</v>
      </c>
      <c r="E423" s="1"/>
      <c r="F423" s="70">
        <f t="shared" si="31"/>
        <v>0</v>
      </c>
    </row>
    <row r="424" spans="1:6" ht="18" customHeight="1" thickBot="1" x14ac:dyDescent="0.3">
      <c r="A424" s="61">
        <f t="shared" si="32"/>
        <v>309</v>
      </c>
      <c r="B424" s="64" t="s">
        <v>136</v>
      </c>
      <c r="C424" s="61">
        <v>20</v>
      </c>
      <c r="D424" s="66" t="s">
        <v>20</v>
      </c>
      <c r="E424" s="1"/>
      <c r="F424" s="70">
        <f t="shared" si="31"/>
        <v>0</v>
      </c>
    </row>
    <row r="425" spans="1:6" ht="18" customHeight="1" thickBot="1" x14ac:dyDescent="0.3">
      <c r="A425" s="61">
        <f t="shared" si="32"/>
        <v>310</v>
      </c>
      <c r="B425" s="64" t="s">
        <v>85</v>
      </c>
      <c r="C425" s="61">
        <v>20</v>
      </c>
      <c r="D425" s="66" t="s">
        <v>137</v>
      </c>
      <c r="E425" s="1"/>
      <c r="F425" s="70">
        <f t="shared" si="31"/>
        <v>0</v>
      </c>
    </row>
    <row r="426" spans="1:6" ht="21" customHeight="1" thickBot="1" x14ac:dyDescent="0.3">
      <c r="A426" s="13"/>
      <c r="B426" s="21"/>
      <c r="C426" s="13"/>
      <c r="D426" s="21"/>
      <c r="E426" s="71" t="s">
        <v>212</v>
      </c>
      <c r="F426" s="72">
        <f>SUM(F416:F425)</f>
        <v>0</v>
      </c>
    </row>
    <row r="427" spans="1:6" ht="15.75" thickBot="1" x14ac:dyDescent="0.3">
      <c r="A427" s="13"/>
      <c r="F427" s="20" t="s">
        <v>1</v>
      </c>
    </row>
    <row r="428" spans="1:6" ht="19.5" customHeight="1" thickBot="1" x14ac:dyDescent="0.3">
      <c r="A428" s="18"/>
      <c r="B428" s="176" t="s">
        <v>147</v>
      </c>
      <c r="C428" s="177"/>
      <c r="D428" s="177"/>
      <c r="E428" s="177"/>
      <c r="F428" s="178"/>
    </row>
    <row r="429" spans="1:6" ht="15.75" thickBot="1" x14ac:dyDescent="0.3">
      <c r="A429" s="18"/>
      <c r="B429" s="179" t="s">
        <v>148</v>
      </c>
      <c r="C429" s="180"/>
      <c r="D429" s="180"/>
      <c r="E429" s="180"/>
      <c r="F429" s="181"/>
    </row>
    <row r="430" spans="1:6" ht="30.75" thickBot="1" x14ac:dyDescent="0.3">
      <c r="A430" s="18"/>
      <c r="B430" s="130" t="s">
        <v>204</v>
      </c>
      <c r="C430" s="131" t="s">
        <v>215</v>
      </c>
      <c r="D430" s="131" t="s">
        <v>205</v>
      </c>
      <c r="E430" s="60" t="s">
        <v>206</v>
      </c>
      <c r="F430" s="57" t="s">
        <v>207</v>
      </c>
    </row>
    <row r="431" spans="1:6" ht="20.25" customHeight="1" thickBot="1" x14ac:dyDescent="0.3">
      <c r="A431" s="61">
        <v>311</v>
      </c>
      <c r="B431" s="132" t="s">
        <v>149</v>
      </c>
      <c r="C431" s="61">
        <v>20</v>
      </c>
      <c r="D431" s="133" t="s">
        <v>81</v>
      </c>
      <c r="E431" s="1"/>
      <c r="F431" s="70">
        <f t="shared" ref="F431:F437" si="33">C431*E431</f>
        <v>0</v>
      </c>
    </row>
    <row r="432" spans="1:6" ht="20.25" customHeight="1" thickBot="1" x14ac:dyDescent="0.3">
      <c r="A432" s="61">
        <f t="shared" ref="A432:A437" si="34">A431+1</f>
        <v>312</v>
      </c>
      <c r="B432" s="132" t="s">
        <v>150</v>
      </c>
      <c r="C432" s="61">
        <v>20</v>
      </c>
      <c r="D432" s="133" t="s">
        <v>81</v>
      </c>
      <c r="E432" s="1"/>
      <c r="F432" s="70">
        <f t="shared" si="33"/>
        <v>0</v>
      </c>
    </row>
    <row r="433" spans="1:7" ht="20.25" customHeight="1" thickBot="1" x14ac:dyDescent="0.3">
      <c r="A433" s="61">
        <f t="shared" si="34"/>
        <v>313</v>
      </c>
      <c r="B433" s="132" t="s">
        <v>151</v>
      </c>
      <c r="C433" s="61">
        <v>20</v>
      </c>
      <c r="D433" s="133" t="s">
        <v>81</v>
      </c>
      <c r="E433" s="1"/>
      <c r="F433" s="70">
        <f t="shared" si="33"/>
        <v>0</v>
      </c>
    </row>
    <row r="434" spans="1:7" ht="20.25" customHeight="1" thickBot="1" x14ac:dyDescent="0.3">
      <c r="A434" s="61">
        <f t="shared" si="34"/>
        <v>314</v>
      </c>
      <c r="B434" s="132" t="s">
        <v>152</v>
      </c>
      <c r="C434" s="61">
        <v>20</v>
      </c>
      <c r="D434" s="133" t="s">
        <v>81</v>
      </c>
      <c r="E434" s="1"/>
      <c r="F434" s="70">
        <f t="shared" si="33"/>
        <v>0</v>
      </c>
    </row>
    <row r="435" spans="1:7" ht="20.25" customHeight="1" thickBot="1" x14ac:dyDescent="0.3">
      <c r="A435" s="61">
        <f t="shared" si="34"/>
        <v>315</v>
      </c>
      <c r="B435" s="134" t="s">
        <v>261</v>
      </c>
      <c r="C435" s="61">
        <v>20</v>
      </c>
      <c r="D435" s="135" t="s">
        <v>81</v>
      </c>
      <c r="E435" s="2"/>
      <c r="F435" s="138">
        <f t="shared" si="33"/>
        <v>0</v>
      </c>
    </row>
    <row r="436" spans="1:7" ht="20.25" customHeight="1" thickBot="1" x14ac:dyDescent="0.3">
      <c r="A436" s="61">
        <f t="shared" si="34"/>
        <v>316</v>
      </c>
      <c r="B436" s="136" t="s">
        <v>153</v>
      </c>
      <c r="C436" s="61">
        <v>20</v>
      </c>
      <c r="D436" s="137" t="s">
        <v>81</v>
      </c>
      <c r="E436" s="1"/>
      <c r="F436" s="70">
        <f t="shared" si="33"/>
        <v>0</v>
      </c>
    </row>
    <row r="437" spans="1:7" ht="20.25" customHeight="1" thickBot="1" x14ac:dyDescent="0.3">
      <c r="A437" s="61">
        <f t="shared" si="34"/>
        <v>317</v>
      </c>
      <c r="B437" s="66" t="s">
        <v>154</v>
      </c>
      <c r="C437" s="61">
        <v>20</v>
      </c>
      <c r="D437" s="61" t="s">
        <v>81</v>
      </c>
      <c r="E437" s="1"/>
      <c r="F437" s="70">
        <f t="shared" si="33"/>
        <v>0</v>
      </c>
    </row>
    <row r="438" spans="1:7" ht="21" customHeight="1" thickBot="1" x14ac:dyDescent="0.3">
      <c r="A438" s="13"/>
      <c r="B438" s="21"/>
      <c r="C438" s="13"/>
      <c r="D438" s="21"/>
      <c r="E438" s="71" t="s">
        <v>212</v>
      </c>
      <c r="F438" s="72">
        <f>SUM(F431:F437)</f>
        <v>0</v>
      </c>
    </row>
    <row r="439" spans="1:7" ht="15.75" thickBot="1" x14ac:dyDescent="0.3">
      <c r="A439" s="13"/>
      <c r="B439" s="21"/>
      <c r="C439" s="13"/>
      <c r="D439" s="21"/>
      <c r="E439" s="27"/>
      <c r="F439" s="20" t="s">
        <v>1</v>
      </c>
    </row>
    <row r="440" spans="1:7" ht="20.25" customHeight="1" thickBot="1" x14ac:dyDescent="0.3">
      <c r="A440" s="18"/>
      <c r="B440" s="161" t="s">
        <v>155</v>
      </c>
      <c r="C440" s="162"/>
      <c r="D440" s="162"/>
      <c r="E440" s="162"/>
      <c r="F440" s="163"/>
    </row>
    <row r="441" spans="1:7" ht="30.75" thickBot="1" x14ac:dyDescent="0.3">
      <c r="A441" s="18"/>
      <c r="B441" s="139" t="s">
        <v>204</v>
      </c>
      <c r="C441" s="140" t="s">
        <v>215</v>
      </c>
      <c r="D441" s="140" t="s">
        <v>205</v>
      </c>
      <c r="E441" s="140" t="s">
        <v>206</v>
      </c>
      <c r="F441" s="57" t="s">
        <v>207</v>
      </c>
      <c r="G441" s="21"/>
    </row>
    <row r="442" spans="1:7" ht="18" customHeight="1" thickBot="1" x14ac:dyDescent="0.3">
      <c r="A442" s="61">
        <v>318</v>
      </c>
      <c r="B442" s="141" t="s">
        <v>156</v>
      </c>
      <c r="C442" s="61">
        <v>20</v>
      </c>
      <c r="D442" s="142" t="s">
        <v>83</v>
      </c>
      <c r="E442" s="1"/>
      <c r="F442" s="70">
        <f t="shared" ref="F442:F453" si="35">C442*E442</f>
        <v>0</v>
      </c>
      <c r="G442" s="47"/>
    </row>
    <row r="443" spans="1:7" ht="18" customHeight="1" thickBot="1" x14ac:dyDescent="0.3">
      <c r="A443" s="61">
        <f t="shared" ref="A443:A453" si="36">A442+1</f>
        <v>319</v>
      </c>
      <c r="B443" s="141" t="s">
        <v>157</v>
      </c>
      <c r="C443" s="61">
        <v>20</v>
      </c>
      <c r="D443" s="142" t="s">
        <v>83</v>
      </c>
      <c r="E443" s="1"/>
      <c r="F443" s="70">
        <f t="shared" si="35"/>
        <v>0</v>
      </c>
      <c r="G443" s="21"/>
    </row>
    <row r="444" spans="1:7" ht="18" customHeight="1" thickBot="1" x14ac:dyDescent="0.3">
      <c r="A444" s="61">
        <f t="shared" si="36"/>
        <v>320</v>
      </c>
      <c r="B444" s="141" t="s">
        <v>158</v>
      </c>
      <c r="C444" s="61">
        <v>20</v>
      </c>
      <c r="D444" s="142" t="s">
        <v>83</v>
      </c>
      <c r="E444" s="1"/>
      <c r="F444" s="70">
        <f t="shared" si="35"/>
        <v>0</v>
      </c>
      <c r="G444" s="21"/>
    </row>
    <row r="445" spans="1:7" ht="18" customHeight="1" thickBot="1" x14ac:dyDescent="0.3">
      <c r="A445" s="61">
        <f t="shared" si="36"/>
        <v>321</v>
      </c>
      <c r="B445" s="141" t="s">
        <v>159</v>
      </c>
      <c r="C445" s="61">
        <v>20</v>
      </c>
      <c r="D445" s="142" t="s">
        <v>83</v>
      </c>
      <c r="E445" s="1"/>
      <c r="F445" s="70">
        <f t="shared" si="35"/>
        <v>0</v>
      </c>
    </row>
    <row r="446" spans="1:7" ht="18" customHeight="1" thickBot="1" x14ac:dyDescent="0.3">
      <c r="A446" s="61">
        <f t="shared" si="36"/>
        <v>322</v>
      </c>
      <c r="B446" s="141" t="s">
        <v>160</v>
      </c>
      <c r="C446" s="61">
        <v>20</v>
      </c>
      <c r="D446" s="142" t="s">
        <v>83</v>
      </c>
      <c r="E446" s="1"/>
      <c r="F446" s="70">
        <f t="shared" si="35"/>
        <v>0</v>
      </c>
    </row>
    <row r="447" spans="1:7" ht="18" customHeight="1" thickBot="1" x14ac:dyDescent="0.3">
      <c r="A447" s="61">
        <f t="shared" si="36"/>
        <v>323</v>
      </c>
      <c r="B447" s="141" t="s">
        <v>161</v>
      </c>
      <c r="C447" s="61">
        <v>20</v>
      </c>
      <c r="D447" s="142" t="s">
        <v>83</v>
      </c>
      <c r="E447" s="1"/>
      <c r="F447" s="70">
        <f t="shared" si="35"/>
        <v>0</v>
      </c>
    </row>
    <row r="448" spans="1:7" ht="18" customHeight="1" thickBot="1" x14ac:dyDescent="0.3">
      <c r="A448" s="61">
        <f t="shared" si="36"/>
        <v>324</v>
      </c>
      <c r="B448" s="141" t="s">
        <v>162</v>
      </c>
      <c r="C448" s="61">
        <v>20</v>
      </c>
      <c r="D448" s="142" t="s">
        <v>83</v>
      </c>
      <c r="E448" s="1"/>
      <c r="F448" s="70">
        <f t="shared" si="35"/>
        <v>0</v>
      </c>
    </row>
    <row r="449" spans="1:8" ht="18" customHeight="1" thickBot="1" x14ac:dyDescent="0.3">
      <c r="A449" s="61">
        <f t="shared" si="36"/>
        <v>325</v>
      </c>
      <c r="B449" s="141" t="s">
        <v>163</v>
      </c>
      <c r="C449" s="61">
        <v>20</v>
      </c>
      <c r="D449" s="142" t="s">
        <v>83</v>
      </c>
      <c r="E449" s="1"/>
      <c r="F449" s="70">
        <f t="shared" si="35"/>
        <v>0</v>
      </c>
    </row>
    <row r="450" spans="1:8" ht="18" customHeight="1" thickBot="1" x14ac:dyDescent="0.3">
      <c r="A450" s="61">
        <f t="shared" si="36"/>
        <v>326</v>
      </c>
      <c r="B450" s="141" t="s">
        <v>164</v>
      </c>
      <c r="C450" s="61">
        <v>20</v>
      </c>
      <c r="D450" s="142" t="s">
        <v>83</v>
      </c>
      <c r="E450" s="1"/>
      <c r="F450" s="70">
        <f t="shared" si="35"/>
        <v>0</v>
      </c>
    </row>
    <row r="451" spans="1:8" ht="18" customHeight="1" thickBot="1" x14ac:dyDescent="0.3">
      <c r="A451" s="61">
        <f t="shared" si="36"/>
        <v>327</v>
      </c>
      <c r="B451" s="141" t="s">
        <v>165</v>
      </c>
      <c r="C451" s="61">
        <v>20</v>
      </c>
      <c r="D451" s="142" t="s">
        <v>83</v>
      </c>
      <c r="E451" s="1"/>
      <c r="F451" s="70">
        <f t="shared" si="35"/>
        <v>0</v>
      </c>
    </row>
    <row r="452" spans="1:8" ht="18" customHeight="1" thickBot="1" x14ac:dyDescent="0.3">
      <c r="A452" s="61">
        <f t="shared" si="36"/>
        <v>328</v>
      </c>
      <c r="B452" s="141" t="s">
        <v>166</v>
      </c>
      <c r="C452" s="61">
        <v>20</v>
      </c>
      <c r="D452" s="142" t="s">
        <v>83</v>
      </c>
      <c r="E452" s="1"/>
      <c r="F452" s="70">
        <f t="shared" si="35"/>
        <v>0</v>
      </c>
    </row>
    <row r="453" spans="1:8" ht="18" customHeight="1" thickBot="1" x14ac:dyDescent="0.3">
      <c r="A453" s="61">
        <f t="shared" si="36"/>
        <v>329</v>
      </c>
      <c r="B453" s="141" t="s">
        <v>167</v>
      </c>
      <c r="C453" s="61">
        <v>20</v>
      </c>
      <c r="D453" s="142" t="s">
        <v>83</v>
      </c>
      <c r="E453" s="1"/>
      <c r="F453" s="70">
        <f t="shared" si="35"/>
        <v>0</v>
      </c>
      <c r="H453" s="20"/>
    </row>
    <row r="454" spans="1:8" ht="19.5" customHeight="1" thickBot="1" x14ac:dyDescent="0.3">
      <c r="A454" s="13"/>
      <c r="B454" s="37"/>
      <c r="C454" s="13"/>
      <c r="D454" s="13"/>
      <c r="E454" s="71" t="s">
        <v>212</v>
      </c>
      <c r="F454" s="72">
        <f>SUM(F442:F453)</f>
        <v>0</v>
      </c>
      <c r="H454" s="20"/>
    </row>
    <row r="455" spans="1:8" ht="15.75" thickBot="1" x14ac:dyDescent="0.3">
      <c r="A455" s="13"/>
      <c r="F455" s="20" t="s">
        <v>1</v>
      </c>
    </row>
    <row r="456" spans="1:8" ht="19.5" customHeight="1" thickTop="1" thickBot="1" x14ac:dyDescent="0.3">
      <c r="A456" s="18"/>
      <c r="B456" s="164" t="s">
        <v>168</v>
      </c>
      <c r="C456" s="165"/>
      <c r="D456" s="165"/>
      <c r="E456" s="165"/>
      <c r="F456" s="165"/>
    </row>
    <row r="457" spans="1:8" ht="30.75" thickBot="1" x14ac:dyDescent="0.3">
      <c r="A457" s="18"/>
      <c r="B457" s="143" t="s">
        <v>204</v>
      </c>
      <c r="C457" s="144" t="s">
        <v>215</v>
      </c>
      <c r="D457" s="144" t="s">
        <v>205</v>
      </c>
      <c r="E457" s="144" t="s">
        <v>206</v>
      </c>
      <c r="F457" s="57" t="s">
        <v>207</v>
      </c>
    </row>
    <row r="458" spans="1:8" ht="23.25" customHeight="1" thickBot="1" x14ac:dyDescent="0.3">
      <c r="A458" s="18"/>
      <c r="B458" s="48"/>
      <c r="C458" s="166" t="s">
        <v>169</v>
      </c>
      <c r="D458" s="166"/>
      <c r="E458" s="166"/>
      <c r="F458" s="166"/>
    </row>
    <row r="459" spans="1:8" ht="18.75" customHeight="1" thickBot="1" x14ac:dyDescent="0.3">
      <c r="A459" s="61">
        <v>330</v>
      </c>
      <c r="B459" s="141" t="s">
        <v>170</v>
      </c>
      <c r="C459" s="61">
        <v>20</v>
      </c>
      <c r="D459" s="133" t="s">
        <v>171</v>
      </c>
      <c r="E459" s="1"/>
      <c r="F459" s="70">
        <f t="shared" ref="F459:F464" si="37">C459*E459</f>
        <v>0</v>
      </c>
    </row>
    <row r="460" spans="1:8" ht="18.75" customHeight="1" thickBot="1" x14ac:dyDescent="0.3">
      <c r="A460" s="61">
        <f>A459+1</f>
        <v>331</v>
      </c>
      <c r="B460" s="141" t="s">
        <v>172</v>
      </c>
      <c r="C460" s="61">
        <v>20</v>
      </c>
      <c r="D460" s="133" t="s">
        <v>171</v>
      </c>
      <c r="E460" s="1"/>
      <c r="F460" s="70">
        <f t="shared" si="37"/>
        <v>0</v>
      </c>
    </row>
    <row r="461" spans="1:8" ht="18.75" customHeight="1" thickBot="1" x14ac:dyDescent="0.3">
      <c r="A461" s="61">
        <f>A460+1</f>
        <v>332</v>
      </c>
      <c r="B461" s="141" t="s">
        <v>196</v>
      </c>
      <c r="C461" s="61">
        <v>20</v>
      </c>
      <c r="D461" s="133" t="s">
        <v>171</v>
      </c>
      <c r="E461" s="1"/>
      <c r="F461" s="70">
        <f t="shared" si="37"/>
        <v>0</v>
      </c>
    </row>
    <row r="462" spans="1:8" ht="18.75" customHeight="1" thickBot="1" x14ac:dyDescent="0.3">
      <c r="A462" s="61">
        <f>A461+1</f>
        <v>333</v>
      </c>
      <c r="B462" s="141" t="s">
        <v>173</v>
      </c>
      <c r="C462" s="61">
        <v>20</v>
      </c>
      <c r="D462" s="133" t="s">
        <v>171</v>
      </c>
      <c r="E462" s="1"/>
      <c r="F462" s="70">
        <f t="shared" si="37"/>
        <v>0</v>
      </c>
    </row>
    <row r="463" spans="1:8" ht="18.75" customHeight="1" thickBot="1" x14ac:dyDescent="0.3">
      <c r="A463" s="61">
        <f>A462+1</f>
        <v>334</v>
      </c>
      <c r="B463" s="141" t="s">
        <v>174</v>
      </c>
      <c r="C463" s="61">
        <v>20</v>
      </c>
      <c r="D463" s="133" t="s">
        <v>171</v>
      </c>
      <c r="E463" s="1"/>
      <c r="F463" s="70">
        <f t="shared" si="37"/>
        <v>0</v>
      </c>
    </row>
    <row r="464" spans="1:8" ht="18.75" customHeight="1" thickBot="1" x14ac:dyDescent="0.3">
      <c r="A464" s="61">
        <f>A463+1</f>
        <v>335</v>
      </c>
      <c r="B464" s="141" t="s">
        <v>197</v>
      </c>
      <c r="C464" s="61">
        <v>20</v>
      </c>
      <c r="D464" s="133" t="s">
        <v>171</v>
      </c>
      <c r="E464" s="1"/>
      <c r="F464" s="70">
        <f t="shared" si="37"/>
        <v>0</v>
      </c>
      <c r="G464" s="20" t="s">
        <v>1</v>
      </c>
    </row>
    <row r="465" spans="1:7" ht="24" customHeight="1" thickBot="1" x14ac:dyDescent="0.3">
      <c r="A465" s="18"/>
      <c r="B465" s="46"/>
      <c r="C465" s="166" t="s">
        <v>175</v>
      </c>
      <c r="D465" s="166"/>
      <c r="E465" s="166"/>
      <c r="F465" s="166"/>
    </row>
    <row r="466" spans="1:7" ht="18.75" customHeight="1" thickBot="1" x14ac:dyDescent="0.3">
      <c r="A466" s="61">
        <v>336</v>
      </c>
      <c r="B466" s="141" t="s">
        <v>170</v>
      </c>
      <c r="C466" s="61">
        <v>20</v>
      </c>
      <c r="D466" s="133" t="s">
        <v>171</v>
      </c>
      <c r="E466" s="1"/>
      <c r="F466" s="70">
        <f t="shared" ref="F466:F471" si="38">C466*E466</f>
        <v>0</v>
      </c>
    </row>
    <row r="467" spans="1:7" ht="18.75" customHeight="1" thickBot="1" x14ac:dyDescent="0.3">
      <c r="A467" s="61">
        <f>A466+1</f>
        <v>337</v>
      </c>
      <c r="B467" s="141" t="s">
        <v>172</v>
      </c>
      <c r="C467" s="61">
        <v>20</v>
      </c>
      <c r="D467" s="133" t="s">
        <v>171</v>
      </c>
      <c r="E467" s="1"/>
      <c r="F467" s="70">
        <f t="shared" si="38"/>
        <v>0</v>
      </c>
    </row>
    <row r="468" spans="1:7" ht="18.75" customHeight="1" thickBot="1" x14ac:dyDescent="0.3">
      <c r="A468" s="61">
        <f>A467+1</f>
        <v>338</v>
      </c>
      <c r="B468" s="141" t="s">
        <v>196</v>
      </c>
      <c r="C468" s="61">
        <v>20</v>
      </c>
      <c r="D468" s="133" t="s">
        <v>171</v>
      </c>
      <c r="E468" s="1"/>
      <c r="F468" s="70">
        <f t="shared" si="38"/>
        <v>0</v>
      </c>
    </row>
    <row r="469" spans="1:7" ht="18.75" customHeight="1" thickBot="1" x14ac:dyDescent="0.3">
      <c r="A469" s="61">
        <f>A468+1</f>
        <v>339</v>
      </c>
      <c r="B469" s="141" t="s">
        <v>173</v>
      </c>
      <c r="C469" s="61">
        <v>20</v>
      </c>
      <c r="D469" s="133" t="s">
        <v>171</v>
      </c>
      <c r="E469" s="1"/>
      <c r="F469" s="70">
        <f t="shared" si="38"/>
        <v>0</v>
      </c>
    </row>
    <row r="470" spans="1:7" ht="18.75" customHeight="1" thickBot="1" x14ac:dyDescent="0.3">
      <c r="A470" s="61">
        <f>A469+1</f>
        <v>340</v>
      </c>
      <c r="B470" s="141" t="s">
        <v>174</v>
      </c>
      <c r="C470" s="61">
        <v>20</v>
      </c>
      <c r="D470" s="133" t="s">
        <v>171</v>
      </c>
      <c r="E470" s="1"/>
      <c r="F470" s="70">
        <f t="shared" si="38"/>
        <v>0</v>
      </c>
    </row>
    <row r="471" spans="1:7" ht="18.75" customHeight="1" thickBot="1" x14ac:dyDescent="0.3">
      <c r="A471" s="61">
        <f>A470+1</f>
        <v>341</v>
      </c>
      <c r="B471" s="141" t="s">
        <v>197</v>
      </c>
      <c r="C471" s="61">
        <v>20</v>
      </c>
      <c r="D471" s="133" t="s">
        <v>171</v>
      </c>
      <c r="E471" s="1"/>
      <c r="F471" s="70">
        <f t="shared" si="38"/>
        <v>0</v>
      </c>
      <c r="G471" s="20" t="s">
        <v>1</v>
      </c>
    </row>
    <row r="472" spans="1:7" ht="22.5" customHeight="1" thickBot="1" x14ac:dyDescent="0.3">
      <c r="A472" s="18"/>
      <c r="B472" s="46"/>
      <c r="C472" s="166" t="s">
        <v>176</v>
      </c>
      <c r="D472" s="166"/>
      <c r="E472" s="166"/>
      <c r="F472" s="166"/>
    </row>
    <row r="473" spans="1:7" ht="18.75" customHeight="1" thickBot="1" x14ac:dyDescent="0.3">
      <c r="A473" s="61">
        <v>342</v>
      </c>
      <c r="B473" s="141" t="s">
        <v>170</v>
      </c>
      <c r="C473" s="61">
        <v>20</v>
      </c>
      <c r="D473" s="133" t="s">
        <v>171</v>
      </c>
      <c r="E473" s="1"/>
      <c r="F473" s="70">
        <f t="shared" ref="F473:F478" si="39">C473*E473</f>
        <v>0</v>
      </c>
    </row>
    <row r="474" spans="1:7" ht="18.75" customHeight="1" thickBot="1" x14ac:dyDescent="0.3">
      <c r="A474" s="61">
        <f>A473+1</f>
        <v>343</v>
      </c>
      <c r="B474" s="141" t="s">
        <v>172</v>
      </c>
      <c r="C474" s="61">
        <v>20</v>
      </c>
      <c r="D474" s="133" t="s">
        <v>171</v>
      </c>
      <c r="E474" s="1"/>
      <c r="F474" s="70">
        <f t="shared" si="39"/>
        <v>0</v>
      </c>
    </row>
    <row r="475" spans="1:7" ht="18.75" customHeight="1" thickBot="1" x14ac:dyDescent="0.3">
      <c r="A475" s="61">
        <f>A474+1</f>
        <v>344</v>
      </c>
      <c r="B475" s="141" t="s">
        <v>196</v>
      </c>
      <c r="C475" s="61">
        <v>20</v>
      </c>
      <c r="D475" s="133" t="s">
        <v>171</v>
      </c>
      <c r="E475" s="1"/>
      <c r="F475" s="70">
        <f t="shared" si="39"/>
        <v>0</v>
      </c>
    </row>
    <row r="476" spans="1:7" ht="18.75" customHeight="1" thickBot="1" x14ac:dyDescent="0.3">
      <c r="A476" s="61">
        <f>A475+1</f>
        <v>345</v>
      </c>
      <c r="B476" s="141" t="s">
        <v>173</v>
      </c>
      <c r="C476" s="61">
        <v>20</v>
      </c>
      <c r="D476" s="133" t="s">
        <v>171</v>
      </c>
      <c r="E476" s="1"/>
      <c r="F476" s="70">
        <f t="shared" si="39"/>
        <v>0</v>
      </c>
    </row>
    <row r="477" spans="1:7" ht="18.75" customHeight="1" thickBot="1" x14ac:dyDescent="0.3">
      <c r="A477" s="61">
        <f>A476+1</f>
        <v>346</v>
      </c>
      <c r="B477" s="141" t="s">
        <v>174</v>
      </c>
      <c r="C477" s="61">
        <v>20</v>
      </c>
      <c r="D477" s="133" t="s">
        <v>171</v>
      </c>
      <c r="E477" s="1"/>
      <c r="F477" s="70">
        <f t="shared" si="39"/>
        <v>0</v>
      </c>
    </row>
    <row r="478" spans="1:7" ht="18.75" customHeight="1" thickBot="1" x14ac:dyDescent="0.3">
      <c r="A478" s="61">
        <f>A477+1</f>
        <v>347</v>
      </c>
      <c r="B478" s="141" t="s">
        <v>197</v>
      </c>
      <c r="C478" s="61">
        <v>20</v>
      </c>
      <c r="D478" s="133" t="s">
        <v>171</v>
      </c>
      <c r="E478" s="1"/>
      <c r="F478" s="70">
        <f t="shared" si="39"/>
        <v>0</v>
      </c>
    </row>
    <row r="479" spans="1:7" ht="21" customHeight="1" thickBot="1" x14ac:dyDescent="0.3">
      <c r="A479" s="13"/>
      <c r="B479" s="49"/>
      <c r="C479" s="13"/>
      <c r="D479" s="13"/>
      <c r="E479" s="71" t="s">
        <v>212</v>
      </c>
      <c r="F479" s="72">
        <f>SUM(F459:F464,F466:F471,F473:F478)</f>
        <v>0</v>
      </c>
    </row>
    <row r="480" spans="1:7" ht="15.75" thickBot="1" x14ac:dyDescent="0.3">
      <c r="A480" s="25"/>
      <c r="F480" s="20"/>
    </row>
    <row r="481" spans="1:12" ht="18.75" customHeight="1" thickBot="1" x14ac:dyDescent="0.3">
      <c r="A481" s="24"/>
      <c r="B481" s="161" t="s">
        <v>177</v>
      </c>
      <c r="C481" s="162"/>
      <c r="D481" s="163"/>
      <c r="E481" s="13"/>
      <c r="F481" s="13"/>
    </row>
    <row r="482" spans="1:12" ht="30.75" thickBot="1" x14ac:dyDescent="0.3">
      <c r="A482" s="18"/>
      <c r="B482" s="139" t="s">
        <v>204</v>
      </c>
      <c r="C482" s="145" t="s">
        <v>205</v>
      </c>
      <c r="D482" s="60" t="s">
        <v>206</v>
      </c>
      <c r="E482" s="35"/>
      <c r="F482" s="35"/>
    </row>
    <row r="483" spans="1:12" ht="36.75" customHeight="1" thickBot="1" x14ac:dyDescent="0.3">
      <c r="A483" s="120">
        <v>348</v>
      </c>
      <c r="B483" s="146" t="s">
        <v>288</v>
      </c>
      <c r="C483" s="147" t="s">
        <v>263</v>
      </c>
      <c r="D483" s="247"/>
      <c r="E483" s="11"/>
      <c r="F483" s="50"/>
      <c r="G483" s="45"/>
    </row>
    <row r="484" spans="1:12" ht="36.75" customHeight="1" thickBot="1" x14ac:dyDescent="0.3">
      <c r="A484" s="120">
        <f>A483+1</f>
        <v>349</v>
      </c>
      <c r="B484" s="120" t="s">
        <v>292</v>
      </c>
      <c r="C484" s="148" t="s">
        <v>262</v>
      </c>
      <c r="D484" s="247"/>
      <c r="E484" s="11"/>
      <c r="F484" s="50"/>
      <c r="G484" s="45"/>
      <c r="H484" s="20"/>
    </row>
    <row r="485" spans="1:12" ht="15.75" thickBot="1" x14ac:dyDescent="0.3">
      <c r="A485" s="12"/>
      <c r="B485" s="13"/>
      <c r="C485" s="13"/>
      <c r="D485" s="13"/>
      <c r="E485" s="13"/>
      <c r="F485" s="13"/>
    </row>
    <row r="486" spans="1:12" ht="20.25" customHeight="1" thickBot="1" x14ac:dyDescent="0.3">
      <c r="A486" s="18"/>
      <c r="B486" s="170" t="s">
        <v>178</v>
      </c>
      <c r="C486" s="171"/>
      <c r="D486" s="171"/>
      <c r="E486" s="171"/>
      <c r="F486" s="172"/>
    </row>
    <row r="487" spans="1:12" ht="30.75" thickBot="1" x14ac:dyDescent="0.3">
      <c r="A487" s="18"/>
      <c r="B487" s="143" t="s">
        <v>204</v>
      </c>
      <c r="C487" s="144" t="s">
        <v>215</v>
      </c>
      <c r="D487" s="144" t="s">
        <v>205</v>
      </c>
      <c r="E487" s="144" t="s">
        <v>206</v>
      </c>
      <c r="F487" s="57" t="s">
        <v>207</v>
      </c>
    </row>
    <row r="488" spans="1:12" ht="15.75" thickBot="1" x14ac:dyDescent="0.3">
      <c r="A488" s="18"/>
      <c r="B488" s="143" t="s">
        <v>179</v>
      </c>
      <c r="C488" s="133"/>
      <c r="D488" s="166" t="s">
        <v>180</v>
      </c>
      <c r="E488" s="173"/>
      <c r="F488" s="173"/>
    </row>
    <row r="489" spans="1:12" ht="21.75" customHeight="1" thickBot="1" x14ac:dyDescent="0.3">
      <c r="A489" s="61">
        <v>350</v>
      </c>
      <c r="B489" s="149" t="s">
        <v>181</v>
      </c>
      <c r="C489" s="61">
        <v>20</v>
      </c>
      <c r="D489" s="142" t="s">
        <v>264</v>
      </c>
      <c r="E489" s="1"/>
      <c r="F489" s="152">
        <f t="shared" ref="F489:F494" si="40">$C489*E489</f>
        <v>0</v>
      </c>
      <c r="G489" s="45"/>
    </row>
    <row r="490" spans="1:12" ht="21.75" customHeight="1" thickBot="1" x14ac:dyDescent="0.3">
      <c r="A490" s="61">
        <f>A489+1</f>
        <v>351</v>
      </c>
      <c r="B490" s="149" t="s">
        <v>182</v>
      </c>
      <c r="C490" s="61">
        <v>20</v>
      </c>
      <c r="D490" s="142" t="s">
        <v>264</v>
      </c>
      <c r="E490" s="1"/>
      <c r="F490" s="152">
        <f t="shared" si="40"/>
        <v>0</v>
      </c>
    </row>
    <row r="491" spans="1:12" ht="21.75" customHeight="1" thickBot="1" x14ac:dyDescent="0.3">
      <c r="A491" s="61">
        <f t="shared" ref="A491:A494" si="41">A490+1</f>
        <v>352</v>
      </c>
      <c r="B491" s="149" t="s">
        <v>183</v>
      </c>
      <c r="C491" s="61">
        <v>20</v>
      </c>
      <c r="D491" s="142" t="s">
        <v>264</v>
      </c>
      <c r="E491" s="1"/>
      <c r="F491" s="152">
        <f t="shared" si="40"/>
        <v>0</v>
      </c>
    </row>
    <row r="492" spans="1:12" ht="21.75" customHeight="1" thickBot="1" x14ac:dyDescent="0.3">
      <c r="A492" s="61">
        <f t="shared" si="41"/>
        <v>353</v>
      </c>
      <c r="B492" s="149" t="s">
        <v>184</v>
      </c>
      <c r="C492" s="61">
        <v>20</v>
      </c>
      <c r="D492" s="142" t="s">
        <v>264</v>
      </c>
      <c r="E492" s="1"/>
      <c r="F492" s="152">
        <f t="shared" si="40"/>
        <v>0</v>
      </c>
    </row>
    <row r="493" spans="1:12" ht="21.75" customHeight="1" thickBot="1" x14ac:dyDescent="0.3">
      <c r="A493" s="61">
        <f t="shared" si="41"/>
        <v>354</v>
      </c>
      <c r="B493" s="149" t="s">
        <v>185</v>
      </c>
      <c r="C493" s="61">
        <v>20</v>
      </c>
      <c r="D493" s="142" t="s">
        <v>264</v>
      </c>
      <c r="E493" s="1"/>
      <c r="F493" s="152">
        <f t="shared" si="40"/>
        <v>0</v>
      </c>
    </row>
    <row r="494" spans="1:12" ht="21.75" customHeight="1" thickBot="1" x14ac:dyDescent="0.3">
      <c r="A494" s="61">
        <f t="shared" si="41"/>
        <v>355</v>
      </c>
      <c r="B494" s="150" t="s">
        <v>186</v>
      </c>
      <c r="C494" s="61">
        <v>20</v>
      </c>
      <c r="D494" s="151" t="s">
        <v>264</v>
      </c>
      <c r="E494" s="1"/>
      <c r="F494" s="153">
        <f t="shared" si="40"/>
        <v>0</v>
      </c>
    </row>
    <row r="495" spans="1:12" ht="18" customHeight="1" thickBot="1" x14ac:dyDescent="0.3">
      <c r="A495" s="18"/>
      <c r="B495" s="170" t="s">
        <v>187</v>
      </c>
      <c r="C495" s="171"/>
      <c r="D495" s="171"/>
      <c r="E495" s="171"/>
      <c r="F495" s="172"/>
    </row>
    <row r="496" spans="1:12" ht="30.75" thickBot="1" x14ac:dyDescent="0.3">
      <c r="A496" s="18"/>
      <c r="B496" s="139" t="s">
        <v>204</v>
      </c>
      <c r="C496" s="140" t="s">
        <v>215</v>
      </c>
      <c r="D496" s="140" t="s">
        <v>205</v>
      </c>
      <c r="E496" s="140" t="s">
        <v>206</v>
      </c>
      <c r="F496" s="57" t="s">
        <v>207</v>
      </c>
      <c r="G496" s="13"/>
      <c r="H496" s="13"/>
      <c r="I496" s="27"/>
      <c r="J496" s="27"/>
      <c r="L496" s="20"/>
    </row>
    <row r="497" spans="1:12" ht="15.75" thickBot="1" x14ac:dyDescent="0.3">
      <c r="A497" s="18"/>
      <c r="B497" s="143" t="s">
        <v>179</v>
      </c>
      <c r="C497" s="133"/>
      <c r="D497" s="166" t="s">
        <v>188</v>
      </c>
      <c r="E497" s="173"/>
      <c r="F497" s="173"/>
      <c r="G497" s="13"/>
      <c r="H497" s="13"/>
      <c r="I497" s="27"/>
      <c r="J497" s="27"/>
      <c r="L497" s="20"/>
    </row>
    <row r="498" spans="1:12" ht="21" customHeight="1" thickBot="1" x14ac:dyDescent="0.3">
      <c r="A498" s="61">
        <v>356</v>
      </c>
      <c r="B498" s="149" t="s">
        <v>181</v>
      </c>
      <c r="C498" s="61">
        <v>20</v>
      </c>
      <c r="D498" s="142" t="s">
        <v>264</v>
      </c>
      <c r="E498" s="1"/>
      <c r="F498" s="152">
        <f t="shared" ref="F498:F503" si="42">$C498*E498</f>
        <v>0</v>
      </c>
      <c r="G498" s="13"/>
      <c r="H498" s="13"/>
      <c r="I498" s="27"/>
      <c r="J498" s="27"/>
      <c r="L498" s="20"/>
    </row>
    <row r="499" spans="1:12" ht="21" customHeight="1" thickBot="1" x14ac:dyDescent="0.3">
      <c r="A499" s="61">
        <f t="shared" ref="A499:A503" si="43">A498+1</f>
        <v>357</v>
      </c>
      <c r="B499" s="149" t="s">
        <v>182</v>
      </c>
      <c r="C499" s="61">
        <v>20</v>
      </c>
      <c r="D499" s="142" t="s">
        <v>264</v>
      </c>
      <c r="E499" s="1"/>
      <c r="F499" s="152">
        <f t="shared" si="42"/>
        <v>0</v>
      </c>
      <c r="G499" s="13"/>
      <c r="H499" s="13"/>
      <c r="I499" s="27"/>
      <c r="J499" s="27"/>
      <c r="L499" s="20"/>
    </row>
    <row r="500" spans="1:12" ht="21" customHeight="1" thickBot="1" x14ac:dyDescent="0.3">
      <c r="A500" s="61">
        <f t="shared" si="43"/>
        <v>358</v>
      </c>
      <c r="B500" s="149" t="s">
        <v>183</v>
      </c>
      <c r="C500" s="61">
        <v>20</v>
      </c>
      <c r="D500" s="142" t="s">
        <v>264</v>
      </c>
      <c r="E500" s="1"/>
      <c r="F500" s="152">
        <f t="shared" si="42"/>
        <v>0</v>
      </c>
      <c r="G500" s="13"/>
      <c r="H500" s="13"/>
      <c r="I500" s="27"/>
      <c r="J500" s="27"/>
      <c r="L500" s="20"/>
    </row>
    <row r="501" spans="1:12" ht="21" customHeight="1" thickBot="1" x14ac:dyDescent="0.3">
      <c r="A501" s="61">
        <f t="shared" si="43"/>
        <v>359</v>
      </c>
      <c r="B501" s="149" t="s">
        <v>184</v>
      </c>
      <c r="C501" s="61">
        <v>20</v>
      </c>
      <c r="D501" s="142" t="s">
        <v>264</v>
      </c>
      <c r="E501" s="1"/>
      <c r="F501" s="152">
        <f t="shared" si="42"/>
        <v>0</v>
      </c>
      <c r="G501" s="13"/>
      <c r="H501" s="13"/>
      <c r="I501" s="27"/>
      <c r="J501" s="27"/>
      <c r="L501" s="20"/>
    </row>
    <row r="502" spans="1:12" ht="21" customHeight="1" thickBot="1" x14ac:dyDescent="0.3">
      <c r="A502" s="61">
        <f t="shared" si="43"/>
        <v>360</v>
      </c>
      <c r="B502" s="150" t="s">
        <v>185</v>
      </c>
      <c r="C502" s="61">
        <v>20</v>
      </c>
      <c r="D502" s="151" t="s">
        <v>264</v>
      </c>
      <c r="E502" s="1"/>
      <c r="F502" s="153">
        <f t="shared" si="42"/>
        <v>0</v>
      </c>
      <c r="G502" s="13"/>
      <c r="H502" s="13"/>
      <c r="I502" s="27"/>
      <c r="J502" s="27"/>
      <c r="L502" s="20"/>
    </row>
    <row r="503" spans="1:12" ht="21" customHeight="1" thickBot="1" x14ac:dyDescent="0.3">
      <c r="A503" s="61">
        <f t="shared" si="43"/>
        <v>361</v>
      </c>
      <c r="B503" s="149" t="s">
        <v>186</v>
      </c>
      <c r="C503" s="61">
        <v>20</v>
      </c>
      <c r="D503" s="142" t="s">
        <v>264</v>
      </c>
      <c r="E503" s="1"/>
      <c r="F503" s="152">
        <f t="shared" si="42"/>
        <v>0</v>
      </c>
      <c r="G503" s="13"/>
      <c r="H503" s="13"/>
      <c r="I503" s="27"/>
      <c r="J503" s="27"/>
      <c r="L503" s="20"/>
    </row>
    <row r="504" spans="1:12" ht="21" customHeight="1" thickBot="1" x14ac:dyDescent="0.3">
      <c r="A504" s="18"/>
      <c r="B504" s="163" t="s">
        <v>189</v>
      </c>
      <c r="C504" s="167"/>
      <c r="D504" s="167"/>
      <c r="E504" s="167"/>
      <c r="F504" s="167"/>
    </row>
    <row r="505" spans="1:12" ht="30.75" thickBot="1" x14ac:dyDescent="0.3">
      <c r="A505" s="18"/>
      <c r="B505" s="85" t="s">
        <v>204</v>
      </c>
      <c r="C505" s="57" t="s">
        <v>215</v>
      </c>
      <c r="D505" s="57" t="s">
        <v>205</v>
      </c>
      <c r="E505" s="57" t="s">
        <v>206</v>
      </c>
      <c r="F505" s="57" t="s">
        <v>207</v>
      </c>
    </row>
    <row r="506" spans="1:12" ht="18" customHeight="1" thickBot="1" x14ac:dyDescent="0.3">
      <c r="A506" s="61">
        <v>362</v>
      </c>
      <c r="B506" s="129" t="s">
        <v>190</v>
      </c>
      <c r="C506" s="61">
        <v>20</v>
      </c>
      <c r="D506" s="67" t="s">
        <v>191</v>
      </c>
      <c r="E506" s="5"/>
      <c r="F506" s="154">
        <f>C506*E506</f>
        <v>0</v>
      </c>
    </row>
    <row r="507" spans="1:12" ht="18" customHeight="1" thickBot="1" x14ac:dyDescent="0.3">
      <c r="A507" s="61">
        <f>A506+1</f>
        <v>363</v>
      </c>
      <c r="B507" s="61" t="s">
        <v>192</v>
      </c>
      <c r="C507" s="61">
        <v>20</v>
      </c>
      <c r="D507" s="61" t="s">
        <v>193</v>
      </c>
      <c r="E507" s="8"/>
      <c r="F507" s="93">
        <f>C507*E507</f>
        <v>0</v>
      </c>
      <c r="H507" s="20"/>
    </row>
    <row r="508" spans="1:12" ht="21.75" customHeight="1" thickBot="1" x14ac:dyDescent="0.3">
      <c r="A508" s="51"/>
      <c r="B508" s="13"/>
      <c r="C508" s="13"/>
      <c r="D508" s="37"/>
      <c r="E508" s="71" t="s">
        <v>212</v>
      </c>
      <c r="F508" s="155">
        <f>SUM(F489:F494,F498:F503,F506:F507)</f>
        <v>0</v>
      </c>
      <c r="H508" s="20"/>
    </row>
    <row r="509" spans="1:12" ht="15.75" thickBot="1" x14ac:dyDescent="0.3">
      <c r="A509" s="13"/>
      <c r="B509" s="13"/>
      <c r="C509" s="13"/>
      <c r="D509" s="37"/>
      <c r="E509" s="22"/>
      <c r="F509" s="52"/>
      <c r="H509" s="20"/>
    </row>
    <row r="510" spans="1:12" ht="31.5" customHeight="1" thickBot="1" x14ac:dyDescent="0.3">
      <c r="A510" s="15"/>
      <c r="B510" s="13"/>
      <c r="C510" s="13"/>
      <c r="D510" s="37"/>
      <c r="E510" s="156"/>
      <c r="F510" s="157" t="s">
        <v>199</v>
      </c>
      <c r="G510" s="157" t="s">
        <v>200</v>
      </c>
      <c r="H510" s="157" t="s">
        <v>201</v>
      </c>
      <c r="I510" s="158" t="s">
        <v>208</v>
      </c>
      <c r="J510" s="37"/>
      <c r="K510" s="37" t="s">
        <v>1</v>
      </c>
      <c r="L510" s="20" t="s">
        <v>1</v>
      </c>
    </row>
    <row r="511" spans="1:12" ht="36.75" customHeight="1" thickBot="1" x14ac:dyDescent="0.3">
      <c r="A511" s="18"/>
      <c r="B511" s="168" t="s">
        <v>194</v>
      </c>
      <c r="C511" s="169"/>
      <c r="E511" s="159" t="s">
        <v>198</v>
      </c>
      <c r="F511" s="160">
        <f>SUM(F18,F30,F53,F84,D130,D154,D178,D218,D237,D321,G335,G354,F372,F391,F400,F412,F426,F438,F454,F479,F508)</f>
        <v>0</v>
      </c>
      <c r="G511" s="160">
        <f>F511*(C512+1)</f>
        <v>0</v>
      </c>
      <c r="H511" s="160">
        <f>G511*(C513+1)</f>
        <v>0</v>
      </c>
      <c r="I511" s="160">
        <f>SUM(F511:H511)</f>
        <v>0</v>
      </c>
    </row>
    <row r="512" spans="1:12" ht="83.25" customHeight="1" thickBot="1" x14ac:dyDescent="0.3">
      <c r="A512" s="61">
        <v>364</v>
      </c>
      <c r="B512" s="74" t="s">
        <v>210</v>
      </c>
      <c r="C512" s="7"/>
      <c r="I512" s="12" t="s">
        <v>1</v>
      </c>
    </row>
    <row r="513" spans="1:9" ht="83.25" customHeight="1" thickBot="1" x14ac:dyDescent="0.3">
      <c r="A513" s="61">
        <f>A512+1</f>
        <v>365</v>
      </c>
      <c r="B513" s="61" t="s">
        <v>211</v>
      </c>
      <c r="C513" s="4"/>
      <c r="F513" s="37"/>
      <c r="G513" s="20"/>
      <c r="H513" s="20"/>
      <c r="I513" s="20"/>
    </row>
    <row r="514" spans="1:9" x14ac:dyDescent="0.25">
      <c r="A514" s="13"/>
      <c r="D514" s="14"/>
      <c r="E514" s="14"/>
    </row>
    <row r="515" spans="1:9" x14ac:dyDescent="0.25">
      <c r="A515" s="13"/>
      <c r="B515" s="37"/>
      <c r="C515" s="53"/>
    </row>
    <row r="516" spans="1:9" x14ac:dyDescent="0.25">
      <c r="A516" s="13"/>
      <c r="B516" s="54" t="s">
        <v>1</v>
      </c>
    </row>
    <row r="517" spans="1:9" x14ac:dyDescent="0.25">
      <c r="A517" s="13"/>
    </row>
    <row r="518" spans="1:9" x14ac:dyDescent="0.25">
      <c r="A518" s="13"/>
    </row>
    <row r="519" spans="1:9" x14ac:dyDescent="0.25">
      <c r="A519" s="13"/>
    </row>
    <row r="520" spans="1:9" x14ac:dyDescent="0.25">
      <c r="A520" s="13"/>
    </row>
    <row r="521" spans="1:9" x14ac:dyDescent="0.25">
      <c r="A521" s="13"/>
    </row>
    <row r="522" spans="1:9" x14ac:dyDescent="0.25">
      <c r="A522" s="13"/>
    </row>
    <row r="523" spans="1:9" x14ac:dyDescent="0.25">
      <c r="A523" s="13"/>
    </row>
    <row r="524" spans="1:9" x14ac:dyDescent="0.25">
      <c r="A524" s="13"/>
    </row>
    <row r="525" spans="1:9" x14ac:dyDescent="0.25">
      <c r="A525" s="13"/>
    </row>
    <row r="526" spans="1:9" x14ac:dyDescent="0.25">
      <c r="A526" s="13"/>
    </row>
    <row r="527" spans="1:9" x14ac:dyDescent="0.25">
      <c r="A527" s="13"/>
    </row>
    <row r="528" spans="1:9" x14ac:dyDescent="0.25">
      <c r="A528" s="13"/>
    </row>
    <row r="529" spans="1:1" x14ac:dyDescent="0.25">
      <c r="A529" s="13"/>
    </row>
    <row r="530" spans="1:1" x14ac:dyDescent="0.25">
      <c r="A530" s="13"/>
    </row>
    <row r="531" spans="1:1" x14ac:dyDescent="0.25">
      <c r="A531" s="13"/>
    </row>
    <row r="532" spans="1:1" x14ac:dyDescent="0.25">
      <c r="A532" s="13"/>
    </row>
    <row r="533" spans="1:1" x14ac:dyDescent="0.25">
      <c r="A533" s="13"/>
    </row>
    <row r="534" spans="1:1" x14ac:dyDescent="0.25">
      <c r="A534" s="13"/>
    </row>
    <row r="535" spans="1:1" x14ac:dyDescent="0.25">
      <c r="A535" s="13"/>
    </row>
    <row r="536" spans="1:1" x14ac:dyDescent="0.25">
      <c r="A536" s="13"/>
    </row>
    <row r="537" spans="1:1" x14ac:dyDescent="0.25">
      <c r="A537" s="13"/>
    </row>
    <row r="538" spans="1:1" x14ac:dyDescent="0.25">
      <c r="A538" s="13"/>
    </row>
    <row r="539" spans="1:1" x14ac:dyDescent="0.25">
      <c r="A539" s="13"/>
    </row>
    <row r="540" spans="1:1" x14ac:dyDescent="0.25">
      <c r="A540" s="13"/>
    </row>
    <row r="541" spans="1:1" x14ac:dyDescent="0.25">
      <c r="A541" s="13"/>
    </row>
    <row r="542" spans="1:1" x14ac:dyDescent="0.25">
      <c r="A542" s="13"/>
    </row>
    <row r="543" spans="1:1" x14ac:dyDescent="0.25">
      <c r="A543" s="13"/>
    </row>
    <row r="544" spans="1:1" x14ac:dyDescent="0.25">
      <c r="A544" s="13"/>
    </row>
    <row r="545" spans="1:1" x14ac:dyDescent="0.25">
      <c r="A545" s="13"/>
    </row>
    <row r="546" spans="1:1" x14ac:dyDescent="0.25">
      <c r="A546" s="13"/>
    </row>
    <row r="547" spans="1:1" x14ac:dyDescent="0.25">
      <c r="A547" s="13"/>
    </row>
    <row r="548" spans="1:1" x14ac:dyDescent="0.25">
      <c r="A548" s="13"/>
    </row>
    <row r="549" spans="1:1" x14ac:dyDescent="0.25">
      <c r="A549" s="13"/>
    </row>
    <row r="550" spans="1:1" x14ac:dyDescent="0.25">
      <c r="A550" s="13"/>
    </row>
    <row r="551" spans="1:1" x14ac:dyDescent="0.25">
      <c r="A551" s="13"/>
    </row>
    <row r="552" spans="1:1" x14ac:dyDescent="0.25">
      <c r="A552" s="13"/>
    </row>
    <row r="553" spans="1:1" x14ac:dyDescent="0.25">
      <c r="A553" s="13"/>
    </row>
    <row r="554" spans="1:1" x14ac:dyDescent="0.25">
      <c r="A554" s="13"/>
    </row>
    <row r="555" spans="1:1" x14ac:dyDescent="0.25">
      <c r="A555" s="13"/>
    </row>
    <row r="556" spans="1:1" x14ac:dyDescent="0.25">
      <c r="A556" s="13"/>
    </row>
    <row r="557" spans="1:1" x14ac:dyDescent="0.25">
      <c r="A557" s="13"/>
    </row>
    <row r="558" spans="1:1" x14ac:dyDescent="0.25">
      <c r="A558" s="13"/>
    </row>
    <row r="559" spans="1:1" x14ac:dyDescent="0.25">
      <c r="A559" s="13"/>
    </row>
    <row r="560" spans="1:1" x14ac:dyDescent="0.25">
      <c r="A560" s="13"/>
    </row>
    <row r="561" spans="1:1" x14ac:dyDescent="0.25">
      <c r="A561" s="13"/>
    </row>
    <row r="562" spans="1:1" x14ac:dyDescent="0.25">
      <c r="A562" s="13"/>
    </row>
    <row r="563" spans="1:1" x14ac:dyDescent="0.25">
      <c r="A563" s="13"/>
    </row>
    <row r="564" spans="1:1" x14ac:dyDescent="0.25">
      <c r="A564" s="13"/>
    </row>
    <row r="565" spans="1:1" x14ac:dyDescent="0.25">
      <c r="A565" s="13"/>
    </row>
    <row r="566" spans="1:1" x14ac:dyDescent="0.25">
      <c r="A566" s="13"/>
    </row>
    <row r="567" spans="1:1" x14ac:dyDescent="0.25">
      <c r="A567" s="13"/>
    </row>
    <row r="568" spans="1:1" x14ac:dyDescent="0.25">
      <c r="A568" s="13"/>
    </row>
    <row r="569" spans="1:1" x14ac:dyDescent="0.25">
      <c r="A569" s="13"/>
    </row>
    <row r="570" spans="1:1" x14ac:dyDescent="0.25">
      <c r="A570" s="13"/>
    </row>
    <row r="571" spans="1:1" x14ac:dyDescent="0.25">
      <c r="A571" s="13"/>
    </row>
    <row r="572" spans="1:1" x14ac:dyDescent="0.25">
      <c r="A572" s="13"/>
    </row>
    <row r="573" spans="1:1" x14ac:dyDescent="0.25">
      <c r="A573" s="13"/>
    </row>
    <row r="574" spans="1:1" x14ac:dyDescent="0.25">
      <c r="A574" s="13"/>
    </row>
    <row r="575" spans="1:1" x14ac:dyDescent="0.25">
      <c r="A575" s="13"/>
    </row>
    <row r="576" spans="1:1" x14ac:dyDescent="0.25">
      <c r="A576" s="13"/>
    </row>
    <row r="577" spans="1:1" x14ac:dyDescent="0.25">
      <c r="A577" s="13"/>
    </row>
    <row r="578" spans="1:1" x14ac:dyDescent="0.25">
      <c r="A578" s="13"/>
    </row>
    <row r="579" spans="1:1" x14ac:dyDescent="0.25">
      <c r="A579" s="13"/>
    </row>
    <row r="580" spans="1:1" x14ac:dyDescent="0.25">
      <c r="A580" s="13"/>
    </row>
    <row r="581" spans="1:1" x14ac:dyDescent="0.25">
      <c r="A581" s="13"/>
    </row>
    <row r="582" spans="1:1" x14ac:dyDescent="0.25">
      <c r="A582" s="13"/>
    </row>
    <row r="583" spans="1:1" x14ac:dyDescent="0.25">
      <c r="A583" s="13"/>
    </row>
    <row r="584" spans="1:1" x14ac:dyDescent="0.25">
      <c r="A584" s="13"/>
    </row>
    <row r="585" spans="1:1" x14ac:dyDescent="0.25">
      <c r="A585" s="13"/>
    </row>
    <row r="586" spans="1:1" x14ac:dyDescent="0.25">
      <c r="A586" s="13"/>
    </row>
    <row r="587" spans="1:1" x14ac:dyDescent="0.25">
      <c r="A587" s="13"/>
    </row>
    <row r="588" spans="1:1" x14ac:dyDescent="0.25">
      <c r="A588" s="13"/>
    </row>
    <row r="589" spans="1:1" x14ac:dyDescent="0.25">
      <c r="A589" s="13"/>
    </row>
    <row r="590" spans="1:1" x14ac:dyDescent="0.25">
      <c r="A590" s="13"/>
    </row>
    <row r="591" spans="1:1" x14ac:dyDescent="0.25">
      <c r="A591" s="13"/>
    </row>
    <row r="592" spans="1:1" x14ac:dyDescent="0.25">
      <c r="A592" s="13"/>
    </row>
    <row r="593" spans="1:1" x14ac:dyDescent="0.25">
      <c r="A593" s="13"/>
    </row>
    <row r="594" spans="1:1" x14ac:dyDescent="0.25">
      <c r="A594" s="13"/>
    </row>
    <row r="595" spans="1:1" x14ac:dyDescent="0.25">
      <c r="A595" s="13"/>
    </row>
    <row r="596" spans="1:1" x14ac:dyDescent="0.25">
      <c r="A596" s="13"/>
    </row>
    <row r="597" spans="1:1" x14ac:dyDescent="0.25">
      <c r="A597" s="13"/>
    </row>
    <row r="598" spans="1:1" x14ac:dyDescent="0.25">
      <c r="A598" s="13"/>
    </row>
    <row r="599" spans="1:1" x14ac:dyDescent="0.25">
      <c r="A599" s="13"/>
    </row>
    <row r="600" spans="1:1" x14ac:dyDescent="0.25">
      <c r="A600" s="13"/>
    </row>
    <row r="601" spans="1:1" x14ac:dyDescent="0.25">
      <c r="A601" s="13"/>
    </row>
    <row r="602" spans="1:1" x14ac:dyDescent="0.25">
      <c r="A602" s="13"/>
    </row>
    <row r="603" spans="1:1" x14ac:dyDescent="0.25">
      <c r="A603" s="13"/>
    </row>
    <row r="604" spans="1:1" x14ac:dyDescent="0.25">
      <c r="A604" s="13"/>
    </row>
    <row r="605" spans="1:1" x14ac:dyDescent="0.25">
      <c r="A605" s="13"/>
    </row>
    <row r="606" spans="1:1" x14ac:dyDescent="0.25">
      <c r="A606" s="13"/>
    </row>
    <row r="607" spans="1:1" x14ac:dyDescent="0.25">
      <c r="A607" s="13"/>
    </row>
    <row r="608" spans="1:1" x14ac:dyDescent="0.25">
      <c r="A608" s="13"/>
    </row>
    <row r="609" spans="1:1" x14ac:dyDescent="0.25">
      <c r="A609" s="13"/>
    </row>
    <row r="610" spans="1:1" x14ac:dyDescent="0.25">
      <c r="A610" s="13"/>
    </row>
    <row r="611" spans="1:1" x14ac:dyDescent="0.25">
      <c r="A611" s="13"/>
    </row>
    <row r="612" spans="1:1" x14ac:dyDescent="0.25">
      <c r="A612" s="13"/>
    </row>
    <row r="613" spans="1:1" x14ac:dyDescent="0.25">
      <c r="A613" s="13"/>
    </row>
    <row r="614" spans="1:1" x14ac:dyDescent="0.25">
      <c r="A614" s="13"/>
    </row>
    <row r="615" spans="1:1" x14ac:dyDescent="0.25">
      <c r="A615" s="13"/>
    </row>
    <row r="616" spans="1:1" x14ac:dyDescent="0.25">
      <c r="A616" s="13"/>
    </row>
    <row r="617" spans="1:1" x14ac:dyDescent="0.25">
      <c r="A617" s="13"/>
    </row>
    <row r="618" spans="1:1" x14ac:dyDescent="0.25">
      <c r="A618" s="13"/>
    </row>
    <row r="619" spans="1:1" x14ac:dyDescent="0.25">
      <c r="A619" s="13"/>
    </row>
    <row r="620" spans="1:1" x14ac:dyDescent="0.25">
      <c r="A620" s="13"/>
    </row>
    <row r="621" spans="1:1" x14ac:dyDescent="0.25">
      <c r="A621" s="13"/>
    </row>
    <row r="622" spans="1:1" x14ac:dyDescent="0.25">
      <c r="A622" s="13"/>
    </row>
    <row r="623" spans="1:1" x14ac:dyDescent="0.25">
      <c r="A623" s="13"/>
    </row>
    <row r="624" spans="1:1" x14ac:dyDescent="0.25">
      <c r="A624" s="13"/>
    </row>
    <row r="625" spans="1:1" x14ac:dyDescent="0.25">
      <c r="A625" s="13"/>
    </row>
    <row r="626" spans="1:1" x14ac:dyDescent="0.25">
      <c r="A626" s="13"/>
    </row>
    <row r="627" spans="1:1" x14ac:dyDescent="0.25">
      <c r="A627" s="13"/>
    </row>
    <row r="628" spans="1:1" x14ac:dyDescent="0.25">
      <c r="A628" s="13"/>
    </row>
    <row r="629" spans="1:1" x14ac:dyDescent="0.25">
      <c r="A629" s="13"/>
    </row>
    <row r="630" spans="1:1" x14ac:dyDescent="0.25">
      <c r="A630" s="13"/>
    </row>
    <row r="631" spans="1:1" x14ac:dyDescent="0.25">
      <c r="A631" s="13"/>
    </row>
    <row r="632" spans="1:1" x14ac:dyDescent="0.25">
      <c r="A632" s="13"/>
    </row>
    <row r="633" spans="1:1" x14ac:dyDescent="0.25">
      <c r="A633" s="13"/>
    </row>
    <row r="634" spans="1:1" x14ac:dyDescent="0.25">
      <c r="A634" s="13"/>
    </row>
    <row r="635" spans="1:1" x14ac:dyDescent="0.25">
      <c r="A635" s="13"/>
    </row>
    <row r="636" spans="1:1" x14ac:dyDescent="0.25">
      <c r="A636" s="13"/>
    </row>
    <row r="637" spans="1:1" x14ac:dyDescent="0.25">
      <c r="A637" s="13"/>
    </row>
    <row r="638" spans="1:1" x14ac:dyDescent="0.25">
      <c r="A638" s="13"/>
    </row>
    <row r="639" spans="1:1" x14ac:dyDescent="0.25">
      <c r="A639" s="13"/>
    </row>
    <row r="640" spans="1:1" x14ac:dyDescent="0.25">
      <c r="A640" s="13"/>
    </row>
    <row r="641" spans="1:1" x14ac:dyDescent="0.25">
      <c r="A641" s="13"/>
    </row>
    <row r="642" spans="1:1" x14ac:dyDescent="0.25">
      <c r="A642" s="13"/>
    </row>
    <row r="643" spans="1:1" x14ac:dyDescent="0.25">
      <c r="A643" s="13"/>
    </row>
    <row r="644" spans="1:1" x14ac:dyDescent="0.25">
      <c r="A644" s="13"/>
    </row>
    <row r="645" spans="1:1" x14ac:dyDescent="0.25">
      <c r="A645" s="13"/>
    </row>
    <row r="646" spans="1:1" x14ac:dyDescent="0.25">
      <c r="A646" s="13"/>
    </row>
    <row r="647" spans="1:1" x14ac:dyDescent="0.25">
      <c r="A647" s="13"/>
    </row>
    <row r="648" spans="1:1" x14ac:dyDescent="0.25">
      <c r="A648" s="13"/>
    </row>
    <row r="649" spans="1:1" x14ac:dyDescent="0.25">
      <c r="A649" s="13"/>
    </row>
    <row r="650" spans="1:1" x14ac:dyDescent="0.25">
      <c r="A650" s="13"/>
    </row>
    <row r="651" spans="1:1" x14ac:dyDescent="0.25">
      <c r="A651" s="13"/>
    </row>
    <row r="652" spans="1:1" x14ac:dyDescent="0.25">
      <c r="A652" s="13"/>
    </row>
    <row r="653" spans="1:1" x14ac:dyDescent="0.25">
      <c r="A653" s="13"/>
    </row>
    <row r="654" spans="1:1" x14ac:dyDescent="0.25">
      <c r="A654" s="13"/>
    </row>
    <row r="655" spans="1:1" x14ac:dyDescent="0.25">
      <c r="A655" s="13"/>
    </row>
    <row r="656" spans="1:1" x14ac:dyDescent="0.25">
      <c r="A656" s="13"/>
    </row>
    <row r="657" spans="1:1" x14ac:dyDescent="0.25">
      <c r="A657" s="13"/>
    </row>
    <row r="658" spans="1:1" x14ac:dyDescent="0.25">
      <c r="A658" s="13"/>
    </row>
    <row r="659" spans="1:1" x14ac:dyDescent="0.25">
      <c r="A659" s="13"/>
    </row>
    <row r="660" spans="1:1" x14ac:dyDescent="0.25">
      <c r="A660" s="13"/>
    </row>
    <row r="661" spans="1:1" x14ac:dyDescent="0.25">
      <c r="A661" s="13"/>
    </row>
    <row r="662" spans="1:1" x14ac:dyDescent="0.25">
      <c r="A662" s="13"/>
    </row>
    <row r="663" spans="1:1" x14ac:dyDescent="0.25">
      <c r="A663" s="13"/>
    </row>
    <row r="664" spans="1:1" x14ac:dyDescent="0.25">
      <c r="A664" s="13"/>
    </row>
    <row r="665" spans="1:1" x14ac:dyDescent="0.25">
      <c r="A665" s="13"/>
    </row>
    <row r="666" spans="1:1" x14ac:dyDescent="0.25">
      <c r="A666" s="13"/>
    </row>
    <row r="667" spans="1:1" x14ac:dyDescent="0.25">
      <c r="A667" s="13"/>
    </row>
    <row r="668" spans="1:1" x14ac:dyDescent="0.25">
      <c r="A668" s="13"/>
    </row>
    <row r="669" spans="1:1" x14ac:dyDescent="0.25">
      <c r="A669" s="13"/>
    </row>
    <row r="670" spans="1:1" x14ac:dyDescent="0.25">
      <c r="A670" s="13"/>
    </row>
    <row r="671" spans="1:1" x14ac:dyDescent="0.25">
      <c r="A671" s="13"/>
    </row>
    <row r="672" spans="1:1" x14ac:dyDescent="0.25">
      <c r="A672" s="13"/>
    </row>
    <row r="673" spans="1:1" x14ac:dyDescent="0.25">
      <c r="A673" s="13"/>
    </row>
    <row r="674" spans="1:1" x14ac:dyDescent="0.25">
      <c r="A674" s="13"/>
    </row>
    <row r="675" spans="1:1" x14ac:dyDescent="0.25">
      <c r="A675" s="13"/>
    </row>
    <row r="676" spans="1:1" x14ac:dyDescent="0.25">
      <c r="A676" s="13"/>
    </row>
    <row r="677" spans="1:1" x14ac:dyDescent="0.25">
      <c r="A677" s="55"/>
    </row>
    <row r="678" spans="1:1" x14ac:dyDescent="0.25">
      <c r="A678" s="55"/>
    </row>
    <row r="679" spans="1:1" x14ac:dyDescent="0.25">
      <c r="A679" s="55"/>
    </row>
    <row r="680" spans="1:1" x14ac:dyDescent="0.25">
      <c r="A680" s="55"/>
    </row>
    <row r="681" spans="1:1" x14ac:dyDescent="0.25">
      <c r="A681" s="55"/>
    </row>
    <row r="682" spans="1:1" x14ac:dyDescent="0.25">
      <c r="A682" s="55"/>
    </row>
    <row r="683" spans="1:1" x14ac:dyDescent="0.25">
      <c r="A683" s="55"/>
    </row>
    <row r="684" spans="1:1" x14ac:dyDescent="0.25">
      <c r="A684" s="55"/>
    </row>
    <row r="685" spans="1:1" x14ac:dyDescent="0.25">
      <c r="A685" s="55"/>
    </row>
    <row r="686" spans="1:1" x14ac:dyDescent="0.25">
      <c r="A686" s="55"/>
    </row>
    <row r="687" spans="1:1" x14ac:dyDescent="0.25">
      <c r="A687" s="55"/>
    </row>
    <row r="688" spans="1:1" x14ac:dyDescent="0.25">
      <c r="A688" s="55"/>
    </row>
    <row r="689" spans="1:1" x14ac:dyDescent="0.25">
      <c r="A689" s="55"/>
    </row>
    <row r="690" spans="1:1" x14ac:dyDescent="0.25">
      <c r="A690" s="55"/>
    </row>
    <row r="691" spans="1:1" x14ac:dyDescent="0.25">
      <c r="A691" s="55"/>
    </row>
    <row r="692" spans="1:1" x14ac:dyDescent="0.25">
      <c r="A692" s="55"/>
    </row>
    <row r="693" spans="1:1" x14ac:dyDescent="0.25">
      <c r="A693" s="55"/>
    </row>
    <row r="694" spans="1:1" x14ac:dyDescent="0.25">
      <c r="A694" s="55"/>
    </row>
    <row r="695" spans="1:1" x14ac:dyDescent="0.25">
      <c r="A695" s="55"/>
    </row>
    <row r="696" spans="1:1" x14ac:dyDescent="0.25">
      <c r="A696" s="55"/>
    </row>
    <row r="697" spans="1:1" x14ac:dyDescent="0.25">
      <c r="A697" s="55"/>
    </row>
    <row r="698" spans="1:1" x14ac:dyDescent="0.25">
      <c r="A698" s="55"/>
    </row>
    <row r="699" spans="1:1" x14ac:dyDescent="0.25">
      <c r="A699" s="55"/>
    </row>
    <row r="700" spans="1:1" x14ac:dyDescent="0.25">
      <c r="A700" s="55"/>
    </row>
    <row r="701" spans="1:1" x14ac:dyDescent="0.25">
      <c r="A701" s="55"/>
    </row>
    <row r="702" spans="1:1" x14ac:dyDescent="0.25">
      <c r="A702" s="55"/>
    </row>
    <row r="703" spans="1:1" x14ac:dyDescent="0.25">
      <c r="A703" s="55"/>
    </row>
    <row r="704" spans="1:1" x14ac:dyDescent="0.25">
      <c r="A704" s="55"/>
    </row>
    <row r="705" spans="1:1" x14ac:dyDescent="0.25">
      <c r="A705" s="55"/>
    </row>
    <row r="706" spans="1:1" x14ac:dyDescent="0.25">
      <c r="A706" s="55"/>
    </row>
    <row r="707" spans="1:1" x14ac:dyDescent="0.25">
      <c r="A707" s="55"/>
    </row>
    <row r="708" spans="1:1" x14ac:dyDescent="0.25">
      <c r="A708" s="55"/>
    </row>
    <row r="709" spans="1:1" x14ac:dyDescent="0.25">
      <c r="A709" s="55"/>
    </row>
    <row r="710" spans="1:1" x14ac:dyDescent="0.25">
      <c r="A710" s="55"/>
    </row>
    <row r="711" spans="1:1" x14ac:dyDescent="0.25">
      <c r="A711" s="55"/>
    </row>
    <row r="712" spans="1:1" x14ac:dyDescent="0.25">
      <c r="A712" s="55"/>
    </row>
    <row r="713" spans="1:1" x14ac:dyDescent="0.25">
      <c r="A713" s="55"/>
    </row>
    <row r="714" spans="1:1" x14ac:dyDescent="0.25">
      <c r="A714" s="55"/>
    </row>
    <row r="715" spans="1:1" x14ac:dyDescent="0.25">
      <c r="A715" s="55"/>
    </row>
    <row r="716" spans="1:1" x14ac:dyDescent="0.25">
      <c r="A716" s="55"/>
    </row>
    <row r="717" spans="1:1" x14ac:dyDescent="0.25">
      <c r="A717" s="55"/>
    </row>
    <row r="718" spans="1:1" x14ac:dyDescent="0.25">
      <c r="A718" s="55"/>
    </row>
    <row r="719" spans="1:1" x14ac:dyDescent="0.25">
      <c r="A719" s="55"/>
    </row>
    <row r="720" spans="1:1" x14ac:dyDescent="0.25">
      <c r="A720" s="55"/>
    </row>
    <row r="721" spans="1:1" x14ac:dyDescent="0.25">
      <c r="A721" s="55"/>
    </row>
    <row r="722" spans="1:1" x14ac:dyDescent="0.25">
      <c r="A722" s="55"/>
    </row>
    <row r="723" spans="1:1" x14ac:dyDescent="0.25">
      <c r="A723" s="55"/>
    </row>
    <row r="724" spans="1:1" x14ac:dyDescent="0.25">
      <c r="A724" s="55"/>
    </row>
    <row r="725" spans="1:1" x14ac:dyDescent="0.25">
      <c r="A725" s="55"/>
    </row>
    <row r="726" spans="1:1" x14ac:dyDescent="0.25">
      <c r="A726" s="55"/>
    </row>
    <row r="727" spans="1:1" x14ac:dyDescent="0.25">
      <c r="A727" s="55"/>
    </row>
    <row r="728" spans="1:1" x14ac:dyDescent="0.25">
      <c r="A728" s="55"/>
    </row>
    <row r="729" spans="1:1" x14ac:dyDescent="0.25">
      <c r="A729" s="55"/>
    </row>
    <row r="730" spans="1:1" x14ac:dyDescent="0.25">
      <c r="A730" s="55"/>
    </row>
    <row r="731" spans="1:1" x14ac:dyDescent="0.25">
      <c r="A731" s="55"/>
    </row>
    <row r="732" spans="1:1" x14ac:dyDescent="0.25">
      <c r="A732" s="55"/>
    </row>
    <row r="733" spans="1:1" x14ac:dyDescent="0.25">
      <c r="A733" s="55"/>
    </row>
    <row r="734" spans="1:1" x14ac:dyDescent="0.25">
      <c r="A734" s="55"/>
    </row>
    <row r="735" spans="1:1" x14ac:dyDescent="0.25">
      <c r="A735" s="55"/>
    </row>
    <row r="736" spans="1:1" x14ac:dyDescent="0.25">
      <c r="A736" s="55"/>
    </row>
    <row r="737" spans="1:1" x14ac:dyDescent="0.25">
      <c r="A737" s="55"/>
    </row>
    <row r="738" spans="1:1" x14ac:dyDescent="0.25">
      <c r="A738" s="55"/>
    </row>
    <row r="739" spans="1:1" x14ac:dyDescent="0.25">
      <c r="A739" s="55"/>
    </row>
    <row r="740" spans="1:1" x14ac:dyDescent="0.25">
      <c r="A740" s="55"/>
    </row>
    <row r="741" spans="1:1" x14ac:dyDescent="0.25">
      <c r="A741" s="55"/>
    </row>
    <row r="742" spans="1:1" x14ac:dyDescent="0.25">
      <c r="A742" s="55"/>
    </row>
    <row r="743" spans="1:1" x14ac:dyDescent="0.25">
      <c r="A743" s="55"/>
    </row>
    <row r="744" spans="1:1" x14ac:dyDescent="0.25">
      <c r="A744" s="55"/>
    </row>
    <row r="745" spans="1:1" x14ac:dyDescent="0.25">
      <c r="A745" s="55"/>
    </row>
    <row r="746" spans="1:1" x14ac:dyDescent="0.25">
      <c r="A746" s="55"/>
    </row>
    <row r="747" spans="1:1" x14ac:dyDescent="0.25">
      <c r="A747" s="55"/>
    </row>
    <row r="748" spans="1:1" x14ac:dyDescent="0.25">
      <c r="A748" s="55"/>
    </row>
    <row r="749" spans="1:1" x14ac:dyDescent="0.25">
      <c r="A749" s="55"/>
    </row>
    <row r="750" spans="1:1" x14ac:dyDescent="0.25">
      <c r="A750" s="55"/>
    </row>
    <row r="751" spans="1:1" x14ac:dyDescent="0.25">
      <c r="A751" s="55"/>
    </row>
    <row r="752" spans="1:1" x14ac:dyDescent="0.25">
      <c r="A752" s="55"/>
    </row>
    <row r="753" spans="1:1" x14ac:dyDescent="0.25">
      <c r="A753" s="55"/>
    </row>
    <row r="754" spans="1:1" x14ac:dyDescent="0.25">
      <c r="A754" s="55"/>
    </row>
    <row r="755" spans="1:1" x14ac:dyDescent="0.25">
      <c r="A755" s="55"/>
    </row>
    <row r="756" spans="1:1" x14ac:dyDescent="0.25">
      <c r="A756" s="55"/>
    </row>
    <row r="757" spans="1:1" x14ac:dyDescent="0.25">
      <c r="A757" s="55"/>
    </row>
    <row r="758" spans="1:1" x14ac:dyDescent="0.25">
      <c r="A758" s="55"/>
    </row>
    <row r="759" spans="1:1" x14ac:dyDescent="0.25">
      <c r="A759" s="55"/>
    </row>
    <row r="760" spans="1:1" x14ac:dyDescent="0.25">
      <c r="A760" s="55"/>
    </row>
    <row r="761" spans="1:1" x14ac:dyDescent="0.25">
      <c r="A761" s="55"/>
    </row>
    <row r="762" spans="1:1" x14ac:dyDescent="0.25">
      <c r="A762" s="55"/>
    </row>
    <row r="763" spans="1:1" x14ac:dyDescent="0.25">
      <c r="A763" s="55"/>
    </row>
    <row r="764" spans="1:1" x14ac:dyDescent="0.25">
      <c r="A764" s="55"/>
    </row>
    <row r="765" spans="1:1" x14ac:dyDescent="0.25">
      <c r="A765" s="55"/>
    </row>
    <row r="766" spans="1:1" x14ac:dyDescent="0.25">
      <c r="A766" s="55"/>
    </row>
    <row r="767" spans="1:1" x14ac:dyDescent="0.25">
      <c r="A767" s="55"/>
    </row>
    <row r="768" spans="1:1" x14ac:dyDescent="0.25">
      <c r="A768" s="55"/>
    </row>
    <row r="769" spans="1:1" x14ac:dyDescent="0.25">
      <c r="A769" s="55"/>
    </row>
    <row r="770" spans="1:1" x14ac:dyDescent="0.25">
      <c r="A770" s="55"/>
    </row>
    <row r="771" spans="1:1" x14ac:dyDescent="0.25">
      <c r="A771" s="55"/>
    </row>
    <row r="772" spans="1:1" x14ac:dyDescent="0.25">
      <c r="A772" s="55"/>
    </row>
    <row r="773" spans="1:1" x14ac:dyDescent="0.25">
      <c r="A773" s="55"/>
    </row>
    <row r="774" spans="1:1" x14ac:dyDescent="0.25">
      <c r="A774" s="55"/>
    </row>
    <row r="775" spans="1:1" x14ac:dyDescent="0.25">
      <c r="A775" s="55"/>
    </row>
    <row r="776" spans="1:1" x14ac:dyDescent="0.25">
      <c r="A776" s="55"/>
    </row>
    <row r="777" spans="1:1" x14ac:dyDescent="0.25">
      <c r="A777" s="55"/>
    </row>
    <row r="778" spans="1:1" x14ac:dyDescent="0.25">
      <c r="A778" s="55"/>
    </row>
    <row r="779" spans="1:1" x14ac:dyDescent="0.25">
      <c r="A779" s="55"/>
    </row>
    <row r="780" spans="1:1" x14ac:dyDescent="0.25">
      <c r="A780" s="55"/>
    </row>
    <row r="781" spans="1:1" x14ac:dyDescent="0.25">
      <c r="A781" s="55"/>
    </row>
    <row r="782" spans="1:1" x14ac:dyDescent="0.25">
      <c r="A782" s="55"/>
    </row>
    <row r="783" spans="1:1" x14ac:dyDescent="0.25">
      <c r="A783" s="55"/>
    </row>
    <row r="784" spans="1:1" x14ac:dyDescent="0.25">
      <c r="A784" s="55"/>
    </row>
    <row r="785" spans="1:1" x14ac:dyDescent="0.25">
      <c r="A785" s="55"/>
    </row>
    <row r="786" spans="1:1" x14ac:dyDescent="0.25">
      <c r="A786" s="55"/>
    </row>
    <row r="787" spans="1:1" x14ac:dyDescent="0.25">
      <c r="A787" s="55"/>
    </row>
    <row r="788" spans="1:1" x14ac:dyDescent="0.25">
      <c r="A788" s="55"/>
    </row>
    <row r="789" spans="1:1" x14ac:dyDescent="0.25">
      <c r="A789" s="55"/>
    </row>
    <row r="790" spans="1:1" x14ac:dyDescent="0.25">
      <c r="A790" s="55"/>
    </row>
    <row r="791" spans="1:1" x14ac:dyDescent="0.25">
      <c r="A791" s="55"/>
    </row>
    <row r="792" spans="1:1" x14ac:dyDescent="0.25">
      <c r="A792" s="55"/>
    </row>
    <row r="793" spans="1:1" x14ac:dyDescent="0.25">
      <c r="A793" s="55"/>
    </row>
    <row r="794" spans="1:1" x14ac:dyDescent="0.25">
      <c r="A794" s="55"/>
    </row>
    <row r="795" spans="1:1" x14ac:dyDescent="0.25">
      <c r="A795" s="55"/>
    </row>
    <row r="796" spans="1:1" x14ac:dyDescent="0.25">
      <c r="A796" s="55"/>
    </row>
    <row r="797" spans="1:1" x14ac:dyDescent="0.25">
      <c r="A797" s="55"/>
    </row>
    <row r="798" spans="1:1" x14ac:dyDescent="0.25">
      <c r="A798" s="55"/>
    </row>
    <row r="799" spans="1:1" x14ac:dyDescent="0.25">
      <c r="A799" s="55"/>
    </row>
    <row r="800" spans="1:1" x14ac:dyDescent="0.25">
      <c r="A800" s="55"/>
    </row>
    <row r="801" spans="1:1" x14ac:dyDescent="0.25">
      <c r="A801" s="55"/>
    </row>
    <row r="802" spans="1:1" x14ac:dyDescent="0.25">
      <c r="A802" s="55"/>
    </row>
    <row r="803" spans="1:1" x14ac:dyDescent="0.25">
      <c r="A803" s="55"/>
    </row>
    <row r="804" spans="1:1" x14ac:dyDescent="0.25">
      <c r="A804" s="55"/>
    </row>
    <row r="805" spans="1:1" x14ac:dyDescent="0.25">
      <c r="A805" s="55"/>
    </row>
    <row r="806" spans="1:1" x14ac:dyDescent="0.25">
      <c r="A806" s="55"/>
    </row>
    <row r="807" spans="1:1" x14ac:dyDescent="0.25">
      <c r="A807" s="55"/>
    </row>
  </sheetData>
  <sheetProtection algorithmName="SHA-512" hashValue="mi5t//7rh7T7VGQcTvXk2iFTcvytzLzso8vv021bxtltredl7VF+zCu6jOs2pjpy4j2SFMiwuozWHng3LfAmVg==" saltValue="k63qcnT0Zd4I2q4qb1XatQ==" spinCount="100000" sheet="1" objects="1" scenarios="1"/>
  <mergeCells count="98">
    <mergeCell ref="B339:C339"/>
    <mergeCell ref="B340:C340"/>
    <mergeCell ref="B341:C341"/>
    <mergeCell ref="B345:C345"/>
    <mergeCell ref="B346:C346"/>
    <mergeCell ref="B222:D222"/>
    <mergeCell ref="B241:D241"/>
    <mergeCell ref="A356:A357"/>
    <mergeCell ref="A374:A375"/>
    <mergeCell ref="B256:D256"/>
    <mergeCell ref="B261:D261"/>
    <mergeCell ref="B266:D266"/>
    <mergeCell ref="B271:D271"/>
    <mergeCell ref="B276:D276"/>
    <mergeCell ref="B227:D227"/>
    <mergeCell ref="B232:D232"/>
    <mergeCell ref="B246:D246"/>
    <mergeCell ref="B251:D251"/>
    <mergeCell ref="B286:D286"/>
    <mergeCell ref="B281:D281"/>
    <mergeCell ref="B239:D239"/>
    <mergeCell ref="A33:A34"/>
    <mergeCell ref="C5:F5"/>
    <mergeCell ref="A5:B5"/>
    <mergeCell ref="B4:F4"/>
    <mergeCell ref="A1:F1"/>
    <mergeCell ref="A3:F3"/>
    <mergeCell ref="B33:F33"/>
    <mergeCell ref="B34:F34"/>
    <mergeCell ref="B6:F6"/>
    <mergeCell ref="B8:F8"/>
    <mergeCell ref="B21:F21"/>
    <mergeCell ref="B54:D54"/>
    <mergeCell ref="B56:F56"/>
    <mergeCell ref="B85:D85"/>
    <mergeCell ref="B86:D86"/>
    <mergeCell ref="B95:D95"/>
    <mergeCell ref="B88:D88"/>
    <mergeCell ref="B102:D102"/>
    <mergeCell ref="B109:D109"/>
    <mergeCell ref="B116:D116"/>
    <mergeCell ref="B123:D123"/>
    <mergeCell ref="B291:D291"/>
    <mergeCell ref="B194:D194"/>
    <mergeCell ref="B200:D200"/>
    <mergeCell ref="B206:D206"/>
    <mergeCell ref="B212:D212"/>
    <mergeCell ref="B139:D139"/>
    <mergeCell ref="B144:D144"/>
    <mergeCell ref="B173:D173"/>
    <mergeCell ref="B188:D188"/>
    <mergeCell ref="B134:D134"/>
    <mergeCell ref="B158:D158"/>
    <mergeCell ref="B182:D182"/>
    <mergeCell ref="B132:D132"/>
    <mergeCell ref="B316:D316"/>
    <mergeCell ref="B343:C343"/>
    <mergeCell ref="B344:G344"/>
    <mergeCell ref="B342:C342"/>
    <mergeCell ref="B337:C337"/>
    <mergeCell ref="B149:D149"/>
    <mergeCell ref="B163:D163"/>
    <mergeCell ref="B156:D156"/>
    <mergeCell ref="B180:D180"/>
    <mergeCell ref="B220:D220"/>
    <mergeCell ref="B168:D168"/>
    <mergeCell ref="B296:D296"/>
    <mergeCell ref="B301:D301"/>
    <mergeCell ref="B306:D306"/>
    <mergeCell ref="B311:D311"/>
    <mergeCell ref="B323:G323"/>
    <mergeCell ref="B347:C347"/>
    <mergeCell ref="B348:C348"/>
    <mergeCell ref="B428:F428"/>
    <mergeCell ref="B429:F429"/>
    <mergeCell ref="B356:F357"/>
    <mergeCell ref="B374:F375"/>
    <mergeCell ref="B393:F393"/>
    <mergeCell ref="B402:F402"/>
    <mergeCell ref="B414:F414"/>
    <mergeCell ref="B350:C350"/>
    <mergeCell ref="B351:C351"/>
    <mergeCell ref="B352:C352"/>
    <mergeCell ref="B353:C353"/>
    <mergeCell ref="B349:C349"/>
    <mergeCell ref="B338:G338"/>
    <mergeCell ref="B504:F504"/>
    <mergeCell ref="B511:C511"/>
    <mergeCell ref="C472:F472"/>
    <mergeCell ref="B486:F486"/>
    <mergeCell ref="D488:F488"/>
    <mergeCell ref="B495:F495"/>
    <mergeCell ref="D497:F497"/>
    <mergeCell ref="B440:F440"/>
    <mergeCell ref="B456:F456"/>
    <mergeCell ref="C458:F458"/>
    <mergeCell ref="C465:F465"/>
    <mergeCell ref="B481:D48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General Services Agency, ALCO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Kevin GSA - Purchasing Department</dc:creator>
  <cp:lastModifiedBy>Peng, Ning  GSA - Procurement Department</cp:lastModifiedBy>
  <dcterms:created xsi:type="dcterms:W3CDTF">2020-07-20T20:40:19Z</dcterms:created>
  <dcterms:modified xsi:type="dcterms:W3CDTF">2025-01-23T23:18:37Z</dcterms:modified>
</cp:coreProperties>
</file>