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Objects="none" filterPrivacy="1" codeName="ThisWorkbook" defaultThemeVersion="124226"/>
  <xr:revisionPtr revIDLastSave="0" documentId="13_ncr:1_{770FED44-47E0-4D68-ABCD-7E6F57C6AB1F}" xr6:coauthVersionLast="47" xr6:coauthVersionMax="47" xr10:uidLastSave="{00000000-0000-0000-0000-000000000000}"/>
  <bookViews>
    <workbookView xWindow="-28920" yWindow="-120" windowWidth="29040" windowHeight="15720" tabRatio="695" activeTab="1"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Budget'!$A$2:$J$78</definedName>
    <definedName name="_xlnm.Print_Titles" localSheetId="1">'Program Budget'!$A:$B,'Program Budget'!$2:$2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F78" i="1"/>
  <c r="F76" i="1"/>
  <c r="E53" i="1"/>
  <c r="D76" i="1"/>
  <c r="F69" i="1"/>
  <c r="D69" i="1"/>
  <c r="F30" i="1"/>
  <c r="F51" i="1"/>
  <c r="D51" i="1"/>
  <c r="F21" i="1"/>
  <c r="D30" i="1"/>
  <c r="D29" i="1"/>
  <c r="D17" i="1"/>
  <c r="F19" i="1"/>
  <c r="F18" i="1"/>
  <c r="L18" i="1" s="1"/>
  <c r="F17" i="1"/>
  <c r="F6" i="1"/>
  <c r="D18" i="1"/>
  <c r="L6" i="1"/>
  <c r="J78" i="1"/>
  <c r="L72" i="1"/>
  <c r="L76" i="1"/>
  <c r="L73" i="1"/>
  <c r="L74" i="1"/>
  <c r="L75" i="1"/>
  <c r="L69" i="1"/>
  <c r="L56" i="1"/>
  <c r="J42" i="6"/>
  <c r="H42" i="6"/>
  <c r="L53" i="1"/>
  <c r="L51" i="1"/>
  <c r="L29" i="1"/>
  <c r="L16" i="1"/>
  <c r="J21" i="1"/>
  <c r="J22" i="1"/>
  <c r="J23" i="1"/>
  <c r="J24" i="1"/>
  <c r="J25" i="1"/>
  <c r="J26" i="1"/>
  <c r="J27" i="1"/>
  <c r="J28" i="1"/>
  <c r="J16" i="1"/>
  <c r="I6" i="1"/>
  <c r="J6" i="1"/>
  <c r="F22" i="1"/>
  <c r="F23" i="1"/>
  <c r="F24" i="1"/>
  <c r="F25" i="1"/>
  <c r="F26" i="1"/>
  <c r="F27" i="1"/>
  <c r="F28" i="1"/>
  <c r="K22" i="1"/>
  <c r="K23" i="1"/>
  <c r="K24" i="1"/>
  <c r="K25" i="1"/>
  <c r="K26" i="1"/>
  <c r="K27" i="1"/>
  <c r="K28" i="1"/>
  <c r="K21" i="1"/>
  <c r="J7" i="1"/>
  <c r="L7" i="1" s="1"/>
  <c r="J8" i="1"/>
  <c r="L8" i="1" s="1"/>
  <c r="J9" i="1"/>
  <c r="J10" i="1"/>
  <c r="J11" i="1"/>
  <c r="L11" i="1" s="1"/>
  <c r="J12" i="1"/>
  <c r="J13" i="1"/>
  <c r="J14" i="1"/>
  <c r="J15" i="1"/>
  <c r="L15" i="1" s="1"/>
  <c r="F7" i="1"/>
  <c r="F8" i="1"/>
  <c r="F9" i="1"/>
  <c r="F10" i="1"/>
  <c r="F11" i="1"/>
  <c r="F12" i="1"/>
  <c r="F13" i="1"/>
  <c r="L13" i="1" s="1"/>
  <c r="F14" i="1"/>
  <c r="F15" i="1"/>
  <c r="F16" i="1"/>
  <c r="K7" i="1"/>
  <c r="K8" i="1"/>
  <c r="K9" i="1"/>
  <c r="K10" i="1"/>
  <c r="K11" i="1"/>
  <c r="K12" i="1"/>
  <c r="K13" i="1"/>
  <c r="K14" i="1"/>
  <c r="K15" i="1"/>
  <c r="K16" i="1"/>
  <c r="K6" i="1"/>
  <c r="K19" i="1"/>
  <c r="G19" i="1"/>
  <c r="G30" i="1" s="1"/>
  <c r="C19" i="1"/>
  <c r="E19" i="1"/>
  <c r="E30" i="1" s="1"/>
  <c r="I30" i="1"/>
  <c r="L9" i="1"/>
  <c r="L10" i="1"/>
  <c r="L22" i="1"/>
  <c r="L23" i="1"/>
  <c r="L24" i="1"/>
  <c r="L25" i="1"/>
  <c r="L26" i="1"/>
  <c r="L34" i="1"/>
  <c r="L35" i="1"/>
  <c r="L36" i="1"/>
  <c r="L37" i="1"/>
  <c r="L38" i="1"/>
  <c r="L39" i="1"/>
  <c r="L40" i="1"/>
  <c r="L41" i="1"/>
  <c r="L42" i="1"/>
  <c r="L43" i="1"/>
  <c r="L44" i="1"/>
  <c r="L45" i="1"/>
  <c r="L46" i="1"/>
  <c r="L47" i="1"/>
  <c r="L48" i="1"/>
  <c r="L49" i="1"/>
  <c r="L50" i="1"/>
  <c r="L33" i="1"/>
  <c r="L57" i="1"/>
  <c r="L58" i="1"/>
  <c r="L59" i="1"/>
  <c r="L60" i="1"/>
  <c r="L61" i="1"/>
  <c r="L62" i="1"/>
  <c r="L63" i="1"/>
  <c r="L64" i="1"/>
  <c r="L65" i="1"/>
  <c r="L66" i="1"/>
  <c r="L67" i="1"/>
  <c r="L68" i="1"/>
  <c r="E110" i="1"/>
  <c r="E109" i="1"/>
  <c r="E97" i="1"/>
  <c r="E91" i="1"/>
  <c r="I29" i="1"/>
  <c r="I19" i="1"/>
  <c r="K29" i="1"/>
  <c r="I24" i="1"/>
  <c r="I25" i="1"/>
  <c r="I26" i="1"/>
  <c r="I21" i="1"/>
  <c r="J17" i="1"/>
  <c r="J18" i="1" s="1"/>
  <c r="E29" i="1"/>
  <c r="I28" i="1"/>
  <c r="I27" i="1"/>
  <c r="I23" i="1"/>
  <c r="I22" i="1"/>
  <c r="D19" i="1" l="1"/>
  <c r="L27" i="1"/>
  <c r="L28" i="1"/>
  <c r="L21" i="1"/>
  <c r="F29" i="1"/>
  <c r="K30" i="1"/>
  <c r="L12" i="1"/>
  <c r="L14" i="1"/>
  <c r="J19" i="1"/>
  <c r="L17" i="1"/>
  <c r="L19" i="1" s="1"/>
  <c r="L30" i="1" s="1"/>
  <c r="L78" i="1" s="1"/>
  <c r="E104" i="1"/>
  <c r="E105" i="1" s="1"/>
  <c r="E111" i="1"/>
  <c r="E98" i="1"/>
  <c r="E99" i="1" s="1"/>
  <c r="E114" i="1"/>
  <c r="I7" i="1"/>
  <c r="I8" i="1"/>
  <c r="I9" i="1"/>
  <c r="I10" i="1"/>
  <c r="I11" i="1"/>
  <c r="I12" i="1"/>
  <c r="I13" i="1"/>
  <c r="I14" i="1"/>
  <c r="I15" i="1"/>
  <c r="I16" i="1"/>
  <c r="E112" i="1" l="1"/>
  <c r="E106" i="1"/>
  <c r="E100" i="1"/>
  <c r="F53" i="1" l="1"/>
  <c r="D53" i="1"/>
  <c r="C29" i="1"/>
  <c r="K53" i="1" l="1"/>
  <c r="G29" i="1"/>
  <c r="J29" i="1"/>
  <c r="J30" i="1" s="1"/>
  <c r="C30" i="1"/>
  <c r="C53" i="1" l="1"/>
  <c r="E92" i="1"/>
  <c r="E93" i="1" l="1"/>
  <c r="E94" i="1"/>
  <c r="H22" i="3" l="1"/>
  <c r="A8" i="3" l="1"/>
  <c r="H23" i="3" l="1"/>
  <c r="H24" i="3"/>
  <c r="H25" i="3"/>
</calcChain>
</file>

<file path=xl/sharedStrings.xml><?xml version="1.0" encoding="utf-8"?>
<sst xmlns="http://schemas.openxmlformats.org/spreadsheetml/2006/main" count="171" uniqueCount="141">
  <si>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</si>
  <si>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</si>
  <si>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</si>
  <si>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</si>
  <si>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</si>
  <si>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</si>
  <si>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</si>
  <si>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</si>
  <si>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</si>
  <si>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</si>
  <si>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</si>
  <si>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</si>
  <si>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</si>
  <si>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</si>
  <si>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</si>
  <si>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</si>
  <si>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</si>
  <si>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</si>
  <si>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</si>
  <si>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</si>
  <si>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</si>
  <si>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</si>
  <si>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</si>
  <si>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</si>
  <si>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</si>
  <si>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</si>
  <si>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</si>
  <si>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</si>
  <si>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</si>
  <si>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</si>
  <si>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</si>
  <si>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</si>
  <si>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</si>
  <si>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</si>
  <si>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</si>
  <si>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</si>
  <si>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</si>
  <si>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</si>
  <si>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</si>
  <si>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</si>
  <si>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</si>
  <si>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</si>
  <si>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</si>
  <si>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</si>
  <si>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</si>
  <si>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</si>
  <si>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</si>
  <si>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</si>
  <si>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</si>
  <si>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</si>
  <si>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</si>
  <si>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</si>
  <si>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</si>
  <si>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</si>
  <si>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</si>
  <si>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</si>
  <si>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</si>
  <si>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</si>
  <si>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Only fill in the areas highlighted in yellow in each budget workbook</t>
    </r>
  </si>
  <si>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</si>
  <si>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</si>
  <si>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</si>
  <si>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</si>
  <si>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</si>
  <si>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</si>
  <si>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</si>
  <si>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</si>
  <si>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</si>
  <si>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</si>
  <si>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</si>
  <si>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</si>
  <si>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</si>
  <si>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</si>
  <si>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</si>
  <si>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</si>
  <si>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</si>
  <si>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</si>
  <si>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Units</t>
  </si>
  <si>
    <t>B%</t>
  </si>
  <si>
    <t xml:space="preserve">Units = Number FTE per staff position *  Percentage of Billable Hours ( B%) * Adjusted Annual Work Hours (1,808 hours) </t>
  </si>
  <si>
    <t>Adjusted annual work hours are calculated as follows:</t>
  </si>
  <si>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</si>
  <si>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</si>
  <si>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</si>
  <si>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</si>
  <si>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</si>
  <si>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</si>
  <si>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</si>
  <si>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</si>
  <si>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</si>
  <si>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</si>
  <si>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</si>
  <si>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</si>
  <si>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</si>
  <si>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</si>
  <si>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</si>
  <si>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</si>
  <si>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</si>
  <si>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</si>
  <si>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</si>
  <si>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</si>
  <si>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sz val="1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</si>
  <si>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</si>
  <si>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</si>
  <si>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</si>
  <si>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</si>
  <si>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</si>
  <si>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</si>
  <si>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</si>
  <si>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</si>
  <si>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rPr>
        <sz val="11"/>
        <color theme="1"/>
        <rFont val="Courier New"/>
        <family val="3"/>
      </rPr>
      <t>o</t>
    </r>
    <r>
      <rPr>
        <sz val="11"/>
        <color theme="1"/>
        <rFont val="Arial"/>
        <family val="2"/>
      </rPr>
      <t>   Billable percentage (B%): Enter the percentage of billable hours (i.e. direct services) for direct service staff. This B% is used to calculate units and rates, post-award.</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</si>
  <si>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</si>
  <si>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</si>
  <si>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</si>
  <si>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</si>
  <si>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</si>
  <si>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</si>
  <si>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</si>
  <si>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</si>
  <si>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</si>
  <si>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</si>
  <si>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</si>
  <si>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</si>
  <si>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</si>
  <si>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t xml:space="preserve">·    </t>
    </r>
    <r>
      <rPr>
        <sz val="11"/>
        <color theme="1"/>
        <rFont val="Arial"/>
        <family val="2"/>
      </rPr>
      <t>Save and submit the electronic version of the budget in</t>
    </r>
    <r>
      <rPr>
        <sz val="11"/>
        <rFont val="Arial"/>
        <family val="2"/>
      </rPr>
      <t xml:space="preserve"> Excel.</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</si>
  <si>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</si>
  <si>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</si>
  <si>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t>·</t>
    </r>
    <r>
      <rPr>
        <sz val="7"/>
        <color theme="1"/>
        <rFont val="Times New Roman"/>
        <family val="1"/>
      </rPr>
      <t xml:space="preserve">        </t>
    </r>
    <r>
      <rPr>
        <sz val="11"/>
        <color theme="1"/>
        <rFont val="Arial"/>
        <family val="2"/>
      </rPr>
      <t>The total on Admin Expense Detail tab is linked to the Program Budget tab. Do</t>
    </r>
    <r>
      <rPr>
        <b/>
        <sz val="11"/>
        <color theme="1"/>
        <rFont val="Arial"/>
        <family val="2"/>
      </rPr>
      <t xml:space="preserve"> </t>
    </r>
    <r>
      <rPr>
        <b/>
        <sz val="11"/>
        <rFont val="Arial"/>
        <family val="2"/>
      </rPr>
      <t>NOT</t>
    </r>
    <r>
      <rPr>
        <sz val="11"/>
        <color rgb="FFFF0000"/>
        <rFont val="Arial"/>
        <family val="2"/>
      </rPr>
      <t xml:space="preserve"> </t>
    </r>
    <r>
      <rPr>
        <sz val="11"/>
        <color theme="1"/>
        <rFont val="Arial"/>
        <family val="2"/>
      </rPr>
      <t>duplicate these expenses on both the budget and the Admin Expense Detail tab.</t>
    </r>
  </si>
  <si>
    <r>
      <rPr>
        <sz val="11"/>
        <color theme="1"/>
        <rFont val="Courier New"/>
        <family val="3"/>
      </rPr>
      <t>o </t>
    </r>
    <r>
      <rPr>
        <sz val="11"/>
        <color theme="1"/>
        <rFont val="Arial"/>
        <family val="2"/>
      </rPr>
      <t> For the three-month start-up period, salary costs can be entered directly.</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</si>
  <si>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NPs, etc. </t>
    </r>
  </si>
  <si>
    <t>Specialty Mental Health Services</t>
  </si>
  <si>
    <t>Three-Month Start-Up</t>
  </si>
  <si>
    <t xml:space="preserve">TOTAL </t>
  </si>
  <si>
    <t>12-Month Annualized Budget (Does not include Three-Month Start-Up)</t>
  </si>
  <si>
    <t>RFP #25-01 SUD IHOT</t>
  </si>
  <si>
    <r>
      <t>·</t>
    </r>
    <r>
      <rPr>
        <sz val="7"/>
        <rFont val="Times New Roman"/>
        <family val="1"/>
      </rPr>
      <t xml:space="preserve">        </t>
    </r>
    <r>
      <rPr>
        <sz val="11"/>
        <rFont val="Arial"/>
        <family val="2"/>
      </rPr>
      <t>There will be a three-month start-up period, which may not exceed $325,000</t>
    </r>
  </si>
  <si>
    <r>
      <t>·</t>
    </r>
    <r>
      <rPr>
        <sz val="7"/>
        <rFont val="Times New Roman"/>
        <family val="1"/>
      </rPr>
      <t xml:space="preserve">        </t>
    </r>
    <r>
      <rPr>
        <sz val="11"/>
        <rFont val="Arial"/>
        <family val="2"/>
      </rPr>
      <t>Annualized program budget requests cannot exceed the maximum allocation of $1,300,000</t>
    </r>
  </si>
  <si>
    <r>
      <rPr>
        <sz val="11"/>
        <color theme="1"/>
        <rFont val="Courier New"/>
        <family val="3"/>
      </rPr>
      <t>o </t>
    </r>
    <r>
      <rPr>
        <sz val="11"/>
        <color theme="1"/>
        <rFont val="Arial"/>
        <family val="2"/>
      </rPr>
      <t> FTE: Enter the percentage of Full-Time Equivalent based on a 40 hour work week for each job position in the FTE column (column</t>
    </r>
    <r>
      <rPr>
        <sz val="11"/>
        <color rgb="FF0000FF"/>
        <rFont val="Arial"/>
        <family val="2"/>
      </rPr>
      <t xml:space="preserve"> E</t>
    </r>
    <r>
      <rPr>
        <sz val="11"/>
        <color theme="1"/>
        <rFont val="Arial"/>
        <family val="2"/>
      </rPr>
      <t xml:space="preserve">). </t>
    </r>
  </si>
  <si>
    <r>
      <t xml:space="preserve">      </t>
    </r>
    <r>
      <rPr>
        <sz val="11"/>
        <rFont val="Courier New"/>
        <family val="3"/>
      </rPr>
      <t>o</t>
    </r>
    <r>
      <rPr>
        <sz val="11"/>
        <rFont val="Arial"/>
        <family val="2"/>
      </rPr>
      <t>   Enter the percentage allocated for employee benefits and taxes in cells B</t>
    </r>
    <r>
      <rPr>
        <b/>
        <sz val="11"/>
        <rFont val="Arial"/>
        <family val="2"/>
      </rPr>
      <t>18,</t>
    </r>
    <r>
      <rPr>
        <sz val="11"/>
        <rFont val="Arial"/>
        <family val="2"/>
      </rPr>
      <t xml:space="preserve"> total benefits costs will automatically be calculated on </t>
    </r>
    <r>
      <rPr>
        <b/>
        <sz val="11"/>
        <rFont val="Arial"/>
        <family val="2"/>
      </rPr>
      <t>D18 and F18.</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</si>
  <si>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ACBHD awarded amount from this RFP as revenue.</t>
    </r>
  </si>
  <si>
    <r>
      <t>·</t>
    </r>
    <r>
      <rPr>
        <sz val="7"/>
        <rFont val="Times New Roman"/>
        <family val="1"/>
      </rPr>
      <t xml:space="preserve">        </t>
    </r>
    <r>
      <rPr>
        <sz val="11"/>
        <rFont val="Arial"/>
        <family val="2"/>
      </rPr>
      <t>This program will be reimbursed at actual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</si>
</sst>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60">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sz val="11"/>
      <color rgb="FF0000FF"/>
      <name val="Arial"/>
      <family val="2"/>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i/>
      <sz val="18"/>
      <color indexed="8"/>
      <name val="Arial"/>
      <family val="2"/>
    </font>
    <font>
      <sz val="11"/>
      <color theme="3" tint="-0.249977111117893"/>
      <name val="Calibri"/>
      <family val="2"/>
      <scheme val="minor"/>
    </font>
    <font>
      <b/>
      <sz val="10"/>
      <color theme="1"/>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sz val="11"/>
      <name val="Symbol"/>
      <family val="1"/>
      <charset val="2"/>
    </font>
    <font>
      <sz val="7"/>
      <name val="Times New Roman"/>
      <family val="1"/>
    </font>
    <font>
      <sz val="11"/>
      <name val="Courier New"/>
      <family val="3"/>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2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278">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4" fillId="7" borderId="0" xfId="0" applyNumberFormat="1" applyFont="1" applyFill="1" applyAlignment="1">
      <alignment horizontal="right"/>
    </xf>
    <xf numFmtId="6" fontId="4" fillId="7" borderId="4" xfId="0" applyNumberFormat="1" applyFont="1" applyFill="1" applyBorder="1" applyAlignment="1">
      <alignment horizontal="right"/>
    </xf>
    <xf numFmtId="6" fontId="2" fillId="7" borderId="2" xfId="2" applyNumberFormat="1" applyFont="1" applyFill="1" applyBorder="1" applyAlignment="1" applyProtection="1">
      <alignment horizontal="left"/>
    </xf>
    <xf numFmtId="6" fontId="4" fillId="7" borderId="2" xfId="0" applyNumberFormat="1" applyFont="1" applyFill="1" applyBorder="1" applyAlignment="1">
      <alignment horizontal="righ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164" fontId="22" fillId="2" borderId="8" xfId="0" applyNumberFormat="1" applyFont="1" applyFill="1" applyBorder="1" applyAlignment="1">
      <alignment horizontal="right"/>
    </xf>
    <xf numFmtId="0" fontId="22" fillId="0" borderId="0" xfId="0" applyFont="1"/>
    <xf numFmtId="9" fontId="25" fillId="0" borderId="3" xfId="3" applyFont="1" applyFill="1" applyBorder="1" applyAlignment="1" applyProtection="1">
      <alignment horizontal="center"/>
      <protection locked="0"/>
    </xf>
    <xf numFmtId="0" fontId="26" fillId="0" borderId="0" xfId="0" applyFont="1"/>
    <xf numFmtId="43" fontId="3" fillId="2" borderId="0" xfId="1" applyFont="1" applyFill="1" applyBorder="1" applyAlignment="1" applyProtection="1">
      <alignment horizontal="center" vertical="center"/>
      <protection locked="0"/>
    </xf>
    <xf numFmtId="0" fontId="27" fillId="0" borderId="0" xfId="0" applyFont="1"/>
    <xf numFmtId="164" fontId="28" fillId="7" borderId="8" xfId="0" quotePrefix="1" applyNumberFormat="1" applyFont="1" applyFill="1" applyBorder="1" applyAlignment="1">
      <alignment horizontal="right"/>
    </xf>
    <xf numFmtId="0" fontId="26" fillId="4" borderId="0" xfId="0" applyFont="1" applyFill="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6" xfId="2" applyNumberFormat="1" applyFont="1" applyFill="1" applyBorder="1" applyProtection="1"/>
    <xf numFmtId="6" fontId="29" fillId="3" borderId="6" xfId="0" applyNumberFormat="1" applyFont="1" applyFill="1" applyBorder="1" applyAlignment="1">
      <alignment horizontal="right"/>
    </xf>
    <xf numFmtId="6" fontId="28" fillId="0" borderId="8" xfId="0" applyNumberFormat="1" applyFont="1" applyBorder="1" applyAlignment="1">
      <alignment horizontal="right"/>
    </xf>
    <xf numFmtId="6" fontId="29" fillId="3" borderId="4" xfId="2" applyNumberFormat="1" applyFont="1" applyFill="1" applyBorder="1" applyProtection="1">
      <protection locked="0"/>
    </xf>
    <xf numFmtId="9" fontId="29" fillId="3" borderId="4" xfId="3" applyFont="1" applyFill="1" applyBorder="1" applyAlignment="1" applyProtection="1">
      <alignment horizontal="right"/>
    </xf>
    <xf numFmtId="6" fontId="29" fillId="0" borderId="0" xfId="0" applyNumberFormat="1" applyFont="1" applyProtection="1">
      <protection locked="0"/>
    </xf>
    <xf numFmtId="6" fontId="29" fillId="4" borderId="6"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8" xfId="0" quotePrefix="1" applyFont="1" applyFill="1" applyBorder="1" applyAlignment="1">
      <alignment horizontal="left"/>
    </xf>
    <xf numFmtId="0" fontId="30" fillId="9" borderId="3" xfId="0" applyFont="1" applyFill="1" applyBorder="1" applyAlignment="1">
      <alignment vertical="center"/>
    </xf>
    <xf numFmtId="0" fontId="8" fillId="9" borderId="4" xfId="0" applyFont="1" applyFill="1" applyBorder="1" applyAlignment="1">
      <alignment vertical="center"/>
    </xf>
    <xf numFmtId="0" fontId="8" fillId="9" borderId="5" xfId="0" applyFont="1" applyFill="1" applyBorder="1" applyAlignment="1">
      <alignment vertical="center"/>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6" fontId="5" fillId="3" borderId="0" xfId="2" applyNumberFormat="1" applyFont="1" applyFill="1" applyBorder="1" applyProtection="1"/>
    <xf numFmtId="6" fontId="5" fillId="3" borderId="0" xfId="0" applyNumberFormat="1" applyFont="1" applyFill="1" applyAlignment="1">
      <alignment horizontal="right"/>
    </xf>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0" applyNumberFormat="1" applyFont="1" applyFill="1" applyBorder="1" applyAlignment="1">
      <alignment horizontal="right"/>
    </xf>
    <xf numFmtId="6" fontId="5" fillId="3" borderId="2" xfId="2" applyNumberFormat="1" applyFont="1" applyFill="1" applyBorder="1" applyProtection="1"/>
    <xf numFmtId="37" fontId="22" fillId="2" borderId="1" xfId="0" applyNumberFormat="1" applyFont="1" applyFill="1" applyBorder="1" applyAlignment="1">
      <alignment horizontal="center"/>
    </xf>
    <xf numFmtId="6" fontId="22" fillId="2" borderId="1" xfId="0" applyNumberFormat="1" applyFont="1" applyFill="1" applyBorder="1" applyAlignment="1">
      <alignment horizontal="center"/>
    </xf>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10"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7" xfId="4" applyFont="1" applyFill="1" applyBorder="1" applyAlignment="1" applyProtection="1">
      <alignment horizontal="left"/>
      <protection locked="0"/>
    </xf>
    <xf numFmtId="6" fontId="5" fillId="6" borderId="8" xfId="0" applyNumberFormat="1" applyFont="1" applyFill="1" applyBorder="1" applyAlignment="1" applyProtection="1">
      <alignment horizontal="right"/>
      <protection locked="0"/>
    </xf>
    <xf numFmtId="6" fontId="5" fillId="6" borderId="7" xfId="0" applyNumberFormat="1" applyFont="1" applyFill="1" applyBorder="1" applyAlignment="1" applyProtection="1">
      <alignment horizontal="right"/>
      <protection locked="0"/>
    </xf>
    <xf numFmtId="39" fontId="5" fillId="6" borderId="8"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40"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20" xfId="0" applyFont="1" applyBorder="1" applyAlignment="1">
      <alignment horizontal="justify" vertical="center"/>
    </xf>
    <xf numFmtId="0" fontId="33" fillId="0" borderId="20" xfId="0" applyFont="1" applyBorder="1" applyAlignment="1">
      <alignment horizontal="center" vertical="center"/>
    </xf>
    <xf numFmtId="0" fontId="34" fillId="0" borderId="20" xfId="0" applyFont="1" applyBorder="1" applyAlignment="1">
      <alignment horizontal="justify" vertical="center"/>
    </xf>
    <xf numFmtId="0" fontId="33" fillId="0" borderId="20" xfId="0" applyFont="1" applyBorder="1" applyAlignment="1">
      <alignment horizontal="justify" vertical="center"/>
    </xf>
    <xf numFmtId="0" fontId="35" fillId="0" borderId="20" xfId="0" applyFont="1" applyBorder="1" applyAlignment="1">
      <alignment horizontal="justify" vertical="center"/>
    </xf>
    <xf numFmtId="0" fontId="35" fillId="0" borderId="20" xfId="0" applyFont="1" applyBorder="1" applyAlignment="1">
      <alignment horizontal="left" vertical="center" wrapText="1"/>
    </xf>
    <xf numFmtId="0" fontId="33" fillId="0" borderId="20" xfId="0" applyFont="1" applyBorder="1" applyAlignment="1">
      <alignment horizontal="left" vertical="center" indent="2"/>
    </xf>
    <xf numFmtId="0" fontId="43" fillId="0" borderId="20" xfId="0" applyFont="1" applyBorder="1" applyAlignment="1">
      <alignment horizontal="left" vertical="center" wrapText="1" indent="4"/>
    </xf>
    <xf numFmtId="0" fontId="21" fillId="0" borderId="20" xfId="0" applyFont="1" applyBorder="1" applyAlignment="1">
      <alignment horizontal="left" vertical="center" wrapText="1"/>
    </xf>
    <xf numFmtId="0" fontId="35" fillId="0" borderId="20" xfId="0" applyFont="1" applyBorder="1" applyAlignment="1">
      <alignment vertical="center" wrapText="1"/>
    </xf>
    <xf numFmtId="0" fontId="21" fillId="0" borderId="20" xfId="0" applyFont="1" applyBorder="1" applyAlignment="1">
      <alignment vertical="center" wrapText="1"/>
    </xf>
    <xf numFmtId="0" fontId="37" fillId="0" borderId="20" xfId="0" applyFont="1" applyBorder="1" applyAlignment="1">
      <alignment horizontal="left" vertical="center" wrapText="1" indent="2"/>
    </xf>
    <xf numFmtId="0" fontId="42" fillId="0" borderId="20" xfId="0" applyFont="1" applyBorder="1" applyAlignment="1">
      <alignment horizontal="left" vertical="center" indent="4"/>
    </xf>
    <xf numFmtId="0" fontId="0" fillId="0" borderId="20" xfId="0" applyBorder="1"/>
    <xf numFmtId="0" fontId="41" fillId="11" borderId="20" xfId="0" applyFont="1" applyFill="1" applyBorder="1" applyAlignment="1">
      <alignment horizontal="justify" vertical="center"/>
    </xf>
    <xf numFmtId="0" fontId="41" fillId="13" borderId="20" xfId="0" applyFont="1" applyFill="1" applyBorder="1" applyAlignment="1">
      <alignment horizontal="justify" vertical="center"/>
    </xf>
    <xf numFmtId="0" fontId="26" fillId="6" borderId="7" xfId="4" applyFont="1" applyFill="1" applyBorder="1" applyAlignment="1" applyProtection="1">
      <alignment horizontal="left" indent="6"/>
      <protection locked="0"/>
    </xf>
    <xf numFmtId="0" fontId="5" fillId="6" borderId="7"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1" fillId="12" borderId="20" xfId="0" applyFont="1" applyFill="1" applyBorder="1" applyAlignment="1">
      <alignment horizontal="justify" vertical="center"/>
    </xf>
    <xf numFmtId="0" fontId="41" fillId="10" borderId="20" xfId="0" applyFont="1" applyFill="1" applyBorder="1" applyAlignment="1">
      <alignment horizontal="justify" vertical="center"/>
    </xf>
    <xf numFmtId="0" fontId="41" fillId="14" borderId="20" xfId="0" applyFont="1" applyFill="1" applyBorder="1" applyAlignment="1">
      <alignment horizontal="justify" vertical="center"/>
    </xf>
    <xf numFmtId="164" fontId="3" fillId="6" borderId="8" xfId="1" applyNumberFormat="1" applyFont="1" applyFill="1" applyBorder="1" applyAlignment="1" applyProtection="1">
      <alignment horizontal="center" vertical="center"/>
      <protection locked="0"/>
    </xf>
    <xf numFmtId="164" fontId="7" fillId="6" borderId="8"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40" fillId="9" borderId="20" xfId="0" applyFont="1" applyFill="1" applyBorder="1" applyAlignment="1">
      <alignment horizontal="justify" vertical="center"/>
    </xf>
    <xf numFmtId="0" fontId="28" fillId="10" borderId="8" xfId="0" applyFont="1" applyFill="1" applyBorder="1" applyAlignment="1">
      <alignment horizontal="left" vertical="center"/>
    </xf>
    <xf numFmtId="2" fontId="45" fillId="6" borderId="3" xfId="1" applyNumberFormat="1" applyFont="1" applyFill="1" applyBorder="1" applyAlignment="1" applyProtection="1">
      <alignment horizontal="left" vertical="center"/>
    </xf>
    <xf numFmtId="6" fontId="28" fillId="0" borderId="7" xfId="0" applyNumberFormat="1" applyFont="1" applyBorder="1" applyAlignment="1" applyProtection="1">
      <alignment horizontal="right"/>
      <protection locked="0"/>
    </xf>
    <xf numFmtId="0" fontId="22" fillId="0" borderId="8" xfId="0" quotePrefix="1" applyFont="1" applyBorder="1" applyAlignment="1">
      <alignment horizontal="left"/>
    </xf>
    <xf numFmtId="0" fontId="8" fillId="5" borderId="8" xfId="0" quotePrefix="1" applyFont="1" applyFill="1" applyBorder="1" applyAlignment="1">
      <alignment horizontal="left" vertical="center"/>
    </xf>
    <xf numFmtId="0" fontId="8" fillId="3" borderId="8" xfId="0" quotePrefix="1" applyFont="1" applyFill="1" applyBorder="1"/>
    <xf numFmtId="0" fontId="28" fillId="4" borderId="8" xfId="0" quotePrefix="1" applyFont="1" applyFill="1" applyBorder="1" applyAlignment="1">
      <alignment horizontal="right"/>
    </xf>
    <xf numFmtId="2" fontId="28" fillId="7" borderId="8" xfId="1" quotePrefix="1" applyNumberFormat="1" applyFont="1" applyFill="1" applyBorder="1" applyAlignment="1" applyProtection="1">
      <alignment horizontal="right"/>
    </xf>
    <xf numFmtId="2" fontId="2" fillId="5" borderId="5" xfId="1" applyNumberFormat="1" applyFont="1" applyFill="1" applyBorder="1" applyAlignment="1" applyProtection="1">
      <alignment horizontal="right" vertical="center"/>
    </xf>
    <xf numFmtId="2" fontId="2" fillId="8" borderId="5" xfId="1" applyNumberFormat="1" applyFont="1" applyFill="1" applyBorder="1" applyAlignment="1" applyProtection="1">
      <alignment horizontal="right" vertical="center"/>
    </xf>
    <xf numFmtId="0" fontId="28" fillId="2" borderId="23" xfId="0" applyFont="1" applyFill="1" applyBorder="1" applyAlignment="1">
      <alignment horizontal="left"/>
    </xf>
    <xf numFmtId="6" fontId="29" fillId="3" borderId="24" xfId="2" applyNumberFormat="1" applyFont="1" applyFill="1" applyBorder="1" applyProtection="1"/>
    <xf numFmtId="6" fontId="29" fillId="3" borderId="24" xfId="0" applyNumberFormat="1" applyFont="1" applyFill="1" applyBorder="1" applyAlignment="1">
      <alignment horizontal="right"/>
    </xf>
    <xf numFmtId="6" fontId="28" fillId="0" borderId="22" xfId="0" applyNumberFormat="1" applyFont="1" applyBorder="1" applyAlignment="1">
      <alignment horizontal="right"/>
    </xf>
    <xf numFmtId="0" fontId="0" fillId="0" borderId="21" xfId="0" applyBorder="1"/>
    <xf numFmtId="39" fontId="5" fillId="6" borderId="7" xfId="0" applyNumberFormat="1" applyFont="1" applyFill="1" applyBorder="1" applyAlignment="1" applyProtection="1">
      <alignment horizontal="right"/>
      <protection locked="0"/>
    </xf>
    <xf numFmtId="37" fontId="5" fillId="0" borderId="7" xfId="0" applyNumberFormat="1" applyFont="1" applyBorder="1" applyAlignment="1" applyProtection="1">
      <alignment horizontal="right"/>
      <protection locked="0"/>
    </xf>
    <xf numFmtId="0" fontId="46" fillId="0" borderId="0" xfId="0" applyFont="1"/>
    <xf numFmtId="0" fontId="36" fillId="0" borderId="20" xfId="0" applyFont="1" applyBorder="1" applyAlignment="1">
      <alignment horizontal="left" vertical="center" indent="10"/>
    </xf>
    <xf numFmtId="0" fontId="43" fillId="15" borderId="20" xfId="0" applyFont="1" applyFill="1" applyBorder="1" applyAlignment="1">
      <alignment horizontal="left" indent="10"/>
    </xf>
    <xf numFmtId="0" fontId="43" fillId="15" borderId="20" xfId="0" applyFont="1" applyFill="1" applyBorder="1" applyAlignment="1">
      <alignment horizontal="left" indent="12"/>
    </xf>
    <xf numFmtId="0" fontId="11" fillId="15" borderId="20" xfId="0" applyFont="1" applyFill="1" applyBorder="1" applyAlignment="1">
      <alignment horizontal="left" indent="12"/>
    </xf>
    <xf numFmtId="0" fontId="21" fillId="0" borderId="20" xfId="0" applyFont="1" applyBorder="1" applyAlignment="1">
      <alignment vertical="center"/>
    </xf>
    <xf numFmtId="0" fontId="28" fillId="16" borderId="3" xfId="0" applyFont="1" applyFill="1" applyBorder="1" applyAlignment="1">
      <alignment horizontal="left"/>
    </xf>
    <xf numFmtId="6" fontId="28" fillId="16" borderId="4" xfId="2" applyNumberFormat="1" applyFont="1" applyFill="1" applyBorder="1" applyAlignment="1" applyProtection="1">
      <alignment horizontal="left"/>
    </xf>
    <xf numFmtId="6" fontId="29" fillId="16" borderId="4" xfId="0" applyNumberFormat="1" applyFont="1" applyFill="1" applyBorder="1" applyAlignment="1">
      <alignment horizontal="right"/>
    </xf>
    <xf numFmtId="0" fontId="28" fillId="12" borderId="3" xfId="0" applyFont="1" applyFill="1" applyBorder="1" applyAlignment="1">
      <alignment horizontal="left"/>
    </xf>
    <xf numFmtId="0" fontId="8" fillId="12" borderId="4" xfId="0" applyFont="1" applyFill="1" applyBorder="1" applyAlignment="1">
      <alignment horizontal="left"/>
    </xf>
    <xf numFmtId="39" fontId="27" fillId="12" borderId="4" xfId="0" applyNumberFormat="1" applyFont="1" applyFill="1" applyBorder="1" applyAlignment="1">
      <alignment horizontal="left"/>
    </xf>
    <xf numFmtId="37" fontId="27" fillId="12" borderId="4" xfId="0" applyNumberFormat="1" applyFont="1" applyFill="1" applyBorder="1" applyAlignment="1">
      <alignment horizontal="right"/>
    </xf>
    <xf numFmtId="0" fontId="28" fillId="12" borderId="8" xfId="0" applyFont="1" applyFill="1" applyBorder="1" applyAlignment="1">
      <alignment horizontal="left"/>
    </xf>
    <xf numFmtId="39" fontId="22" fillId="0" borderId="8" xfId="0" applyNumberFormat="1" applyFont="1" applyBorder="1" applyAlignment="1">
      <alignment horizontal="right"/>
    </xf>
    <xf numFmtId="164" fontId="8" fillId="0" borderId="4" xfId="0" applyNumberFormat="1" applyFont="1" applyBorder="1" applyAlignment="1">
      <alignment horizontal="right"/>
    </xf>
    <xf numFmtId="164" fontId="8" fillId="0" borderId="8" xfId="0" applyNumberFormat="1" applyFont="1" applyBorder="1" applyAlignment="1">
      <alignment horizontal="right"/>
    </xf>
    <xf numFmtId="39" fontId="5" fillId="0" borderId="8" xfId="0" applyNumberFormat="1" applyFont="1" applyBorder="1" applyAlignment="1" applyProtection="1">
      <alignment horizontal="right"/>
      <protection locked="0"/>
    </xf>
    <xf numFmtId="6" fontId="5" fillId="0" borderId="7" xfId="2" applyNumberFormat="1" applyFont="1" applyFill="1" applyBorder="1" applyAlignment="1" applyProtection="1">
      <alignment horizontal="right"/>
      <protection locked="0"/>
    </xf>
    <xf numFmtId="6" fontId="5" fillId="0" borderId="8" xfId="0" applyNumberFormat="1" applyFont="1" applyBorder="1" applyAlignment="1" applyProtection="1">
      <alignment horizontal="right"/>
      <protection locked="0"/>
    </xf>
    <xf numFmtId="6" fontId="29" fillId="16" borderId="5" xfId="0" applyNumberFormat="1" applyFont="1" applyFill="1" applyBorder="1" applyAlignment="1">
      <alignment horizontal="right"/>
    </xf>
    <xf numFmtId="37" fontId="27" fillId="12" borderId="5" xfId="0" applyNumberFormat="1" applyFont="1" applyFill="1" applyBorder="1" applyAlignment="1">
      <alignment horizontal="right"/>
    </xf>
    <xf numFmtId="3" fontId="29" fillId="11" borderId="4" xfId="2" applyNumberFormat="1" applyFont="1" applyFill="1" applyBorder="1" applyAlignment="1" applyProtection="1">
      <alignment horizontal="left"/>
    </xf>
    <xf numFmtId="0" fontId="29" fillId="11" borderId="4" xfId="0" applyFont="1" applyFill="1" applyBorder="1" applyAlignment="1">
      <alignment horizontal="right"/>
    </xf>
    <xf numFmtId="164" fontId="29" fillId="11" borderId="4" xfId="0" applyNumberFormat="1" applyFont="1" applyFill="1" applyBorder="1" applyAlignment="1">
      <alignment horizontal="right"/>
    </xf>
    <xf numFmtId="164" fontId="29" fillId="11" borderId="5" xfId="0" applyNumberFormat="1" applyFont="1" applyFill="1" applyBorder="1" applyAlignment="1">
      <alignment horizontal="right"/>
    </xf>
    <xf numFmtId="39" fontId="8" fillId="0" borderId="8" xfId="0" applyNumberFormat="1" applyFont="1" applyBorder="1" applyAlignment="1">
      <alignment horizontal="right"/>
    </xf>
    <xf numFmtId="0" fontId="28" fillId="17"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8" borderId="0" xfId="0" applyFont="1" applyFill="1" applyAlignment="1">
      <alignment horizontal="center" vertical="center"/>
    </xf>
    <xf numFmtId="0" fontId="7" fillId="18" borderId="0" xfId="0" applyFont="1" applyFill="1" applyAlignment="1">
      <alignment horizontal="right"/>
    </xf>
    <xf numFmtId="0" fontId="48" fillId="7" borderId="0" xfId="0" applyFont="1" applyFill="1" applyAlignment="1">
      <alignment horizontal="left"/>
    </xf>
    <xf numFmtId="37" fontId="48" fillId="7" borderId="0" xfId="0" applyNumberFormat="1" applyFont="1" applyFill="1"/>
    <xf numFmtId="4" fontId="48" fillId="7" borderId="0" xfId="0" applyNumberFormat="1" applyFont="1" applyFill="1"/>
    <xf numFmtId="0" fontId="49" fillId="18" borderId="6" xfId="0" applyFont="1" applyFill="1" applyBorder="1" applyAlignment="1">
      <alignment horizontal="left"/>
    </xf>
    <xf numFmtId="0" fontId="49" fillId="0" borderId="0" xfId="0" applyFont="1" applyAlignment="1">
      <alignment horizontal="left"/>
    </xf>
    <xf numFmtId="0" fontId="48" fillId="0" borderId="8" xfId="0" quotePrefix="1" applyFont="1" applyBorder="1" applyAlignment="1">
      <alignment horizontal="left"/>
    </xf>
    <xf numFmtId="37" fontId="5" fillId="3" borderId="25"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8" xfId="0" applyNumberFormat="1" applyFont="1" applyFill="1" applyBorder="1" applyProtection="1">
      <protection locked="0"/>
    </xf>
    <xf numFmtId="165" fontId="48" fillId="0" borderId="8" xfId="0" quotePrefix="1" applyNumberFormat="1" applyFont="1" applyBorder="1" applyAlignment="1">
      <alignment horizontal="left"/>
    </xf>
    <xf numFmtId="165" fontId="5" fillId="3" borderId="26" xfId="0" applyNumberFormat="1" applyFont="1" applyFill="1" applyBorder="1"/>
    <xf numFmtId="165" fontId="5" fillId="3" borderId="6" xfId="2" applyNumberFormat="1" applyFont="1" applyFill="1" applyBorder="1" applyProtection="1"/>
    <xf numFmtId="165" fontId="5" fillId="3" borderId="6" xfId="0" applyNumberFormat="1" applyFont="1" applyFill="1" applyBorder="1"/>
    <xf numFmtId="165" fontId="5" fillId="0" borderId="8" xfId="0" applyNumberFormat="1" applyFont="1" applyBorder="1"/>
    <xf numFmtId="165" fontId="5" fillId="0" borderId="0" xfId="0" applyNumberFormat="1" applyFont="1"/>
    <xf numFmtId="0" fontId="2" fillId="7" borderId="0" xfId="0" quotePrefix="1" applyFont="1" applyFill="1" applyAlignment="1">
      <alignment horizontal="left"/>
    </xf>
    <xf numFmtId="0" fontId="50" fillId="7" borderId="0" xfId="0" applyFont="1" applyFill="1" applyAlignment="1">
      <alignment horizontal="right"/>
    </xf>
    <xf numFmtId="3" fontId="50" fillId="7" borderId="0" xfId="2" applyNumberFormat="1" applyFont="1" applyFill="1" applyBorder="1" applyAlignment="1" applyProtection="1">
      <alignment horizontal="right"/>
    </xf>
    <xf numFmtId="39" fontId="50" fillId="7" borderId="0" xfId="0" applyNumberFormat="1" applyFont="1" applyFill="1"/>
    <xf numFmtId="0" fontId="50" fillId="0" borderId="0" xfId="0" applyFont="1"/>
    <xf numFmtId="0" fontId="48" fillId="7" borderId="6" xfId="0" applyFont="1" applyFill="1" applyBorder="1" applyAlignment="1">
      <alignment horizontal="center"/>
    </xf>
    <xf numFmtId="165" fontId="49" fillId="7" borderId="6" xfId="2" quotePrefix="1" applyNumberFormat="1" applyFont="1" applyFill="1" applyBorder="1" applyAlignment="1" applyProtection="1">
      <alignment horizontal="left" indent="1"/>
    </xf>
    <xf numFmtId="0" fontId="5" fillId="7" borderId="6" xfId="0" applyFont="1" applyFill="1" applyBorder="1" applyAlignment="1">
      <alignment horizontal="right"/>
    </xf>
    <xf numFmtId="39" fontId="5" fillId="7" borderId="6" xfId="0" applyNumberFormat="1" applyFont="1" applyFill="1" applyBorder="1"/>
    <xf numFmtId="0" fontId="48" fillId="7" borderId="8" xfId="0" quotePrefix="1" applyFont="1" applyFill="1" applyBorder="1" applyAlignment="1">
      <alignment horizontal="left"/>
    </xf>
    <xf numFmtId="0" fontId="49" fillId="3" borderId="0" xfId="0" quotePrefix="1" applyFont="1" applyFill="1" applyAlignment="1">
      <alignment horizontal="left"/>
    </xf>
    <xf numFmtId="165" fontId="49"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7" xfId="0" applyNumberFormat="1" applyFont="1" applyBorder="1"/>
    <xf numFmtId="3" fontId="49" fillId="3" borderId="0" xfId="2" quotePrefix="1" applyNumberFormat="1" applyFont="1" applyFill="1" applyBorder="1" applyAlignment="1" applyProtection="1">
      <alignment horizontal="left"/>
    </xf>
    <xf numFmtId="0" fontId="49" fillId="3" borderId="6" xfId="0" quotePrefix="1" applyFont="1" applyFill="1" applyBorder="1" applyAlignment="1">
      <alignment horizontal="left"/>
    </xf>
    <xf numFmtId="3" fontId="49" fillId="3" borderId="6" xfId="2" quotePrefix="1" applyNumberFormat="1" applyFont="1" applyFill="1" applyBorder="1" applyAlignment="1" applyProtection="1">
      <alignment horizontal="left"/>
    </xf>
    <xf numFmtId="0" fontId="5" fillId="3" borderId="6" xfId="0" applyFont="1" applyFill="1" applyBorder="1" applyAlignment="1">
      <alignment horizontal="right"/>
    </xf>
    <xf numFmtId="164" fontId="48" fillId="0" borderId="8" xfId="1" applyNumberFormat="1" applyFont="1" applyFill="1" applyBorder="1" applyProtection="1"/>
    <xf numFmtId="4" fontId="5" fillId="0" borderId="0" xfId="0" applyNumberFormat="1" applyFont="1"/>
    <xf numFmtId="0" fontId="48" fillId="7" borderId="0" xfId="0" quotePrefix="1" applyFont="1" applyFill="1" applyAlignment="1">
      <alignment horizontal="left"/>
    </xf>
    <xf numFmtId="0" fontId="49" fillId="0" borderId="0" xfId="0" quotePrefix="1" applyFont="1" applyAlignment="1">
      <alignment horizontal="left"/>
    </xf>
    <xf numFmtId="3" fontId="49"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8" fillId="7" borderId="0" xfId="1" applyNumberFormat="1" applyFont="1" applyFill="1" applyBorder="1" applyProtection="1"/>
    <xf numFmtId="0" fontId="5" fillId="7" borderId="6" xfId="0" applyFont="1" applyFill="1" applyBorder="1"/>
    <xf numFmtId="0" fontId="49" fillId="3" borderId="27" xfId="0" quotePrefix="1" applyFont="1" applyFill="1" applyBorder="1" applyAlignment="1">
      <alignment horizontal="left"/>
    </xf>
    <xf numFmtId="0" fontId="49" fillId="3" borderId="26" xfId="0" quotePrefix="1" applyFont="1" applyFill="1" applyBorder="1" applyAlignment="1">
      <alignment horizontal="left"/>
    </xf>
    <xf numFmtId="0" fontId="5" fillId="7" borderId="0" xfId="0" applyFont="1" applyFill="1"/>
    <xf numFmtId="0" fontId="51" fillId="18" borderId="2" xfId="0" applyFont="1" applyFill="1" applyBorder="1" applyAlignment="1">
      <alignment horizontal="right"/>
    </xf>
    <xf numFmtId="3" fontId="51" fillId="18" borderId="2" xfId="2" applyNumberFormat="1" applyFont="1" applyFill="1" applyBorder="1" applyAlignment="1" applyProtection="1">
      <alignment horizontal="right"/>
    </xf>
    <xf numFmtId="0" fontId="5" fillId="18" borderId="2" xfId="0" applyFont="1" applyFill="1" applyBorder="1" applyAlignment="1">
      <alignment horizontal="right"/>
    </xf>
    <xf numFmtId="0" fontId="5" fillId="18" borderId="2" xfId="0" applyFont="1" applyFill="1" applyBorder="1"/>
    <xf numFmtId="0" fontId="5" fillId="18" borderId="6" xfId="0" applyFont="1" applyFill="1" applyBorder="1" applyAlignment="1">
      <alignment horizontal="right"/>
    </xf>
    <xf numFmtId="0" fontId="5" fillId="18" borderId="6" xfId="0" applyFont="1" applyFill="1" applyBorder="1"/>
    <xf numFmtId="0" fontId="48" fillId="3" borderId="27" xfId="0" quotePrefix="1" applyFont="1" applyFill="1" applyBorder="1" applyAlignment="1">
      <alignment horizontal="left"/>
    </xf>
    <xf numFmtId="3" fontId="48" fillId="3" borderId="0" xfId="2" quotePrefix="1" applyNumberFormat="1" applyFont="1" applyFill="1" applyBorder="1" applyAlignment="1" applyProtection="1">
      <alignment horizontal="left"/>
    </xf>
    <xf numFmtId="0" fontId="48" fillId="3" borderId="26" xfId="0" quotePrefix="1" applyFont="1" applyFill="1" applyBorder="1" applyAlignment="1">
      <alignment horizontal="left"/>
    </xf>
    <xf numFmtId="3" fontId="48" fillId="3" borderId="6" xfId="2" quotePrefix="1" applyNumberFormat="1" applyFont="1" applyFill="1" applyBorder="1" applyAlignment="1" applyProtection="1">
      <alignment horizontal="left"/>
    </xf>
    <xf numFmtId="0" fontId="48" fillId="7" borderId="4" xfId="0" applyFont="1" applyFill="1" applyBorder="1" applyAlignment="1">
      <alignment horizontal="center"/>
    </xf>
    <xf numFmtId="0" fontId="48" fillId="18" borderId="4" xfId="0" applyFont="1" applyFill="1" applyBorder="1" applyAlignment="1">
      <alignment horizontal="left"/>
    </xf>
    <xf numFmtId="3" fontId="48" fillId="18" borderId="4" xfId="2" applyNumberFormat="1" applyFont="1" applyFill="1" applyBorder="1" applyAlignment="1" applyProtection="1">
      <alignment horizontal="left"/>
    </xf>
    <xf numFmtId="0" fontId="5" fillId="18" borderId="4" xfId="0" applyFont="1" applyFill="1" applyBorder="1" applyAlignment="1">
      <alignment horizontal="right"/>
    </xf>
    <xf numFmtId="0" fontId="5" fillId="18"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8" fillId="0" borderId="8" xfId="0" applyNumberFormat="1" applyFont="1" applyBorder="1"/>
    <xf numFmtId="164" fontId="26" fillId="6" borderId="8" xfId="2" applyNumberFormat="1" applyFont="1" applyFill="1" applyBorder="1" applyAlignment="1" applyProtection="1">
      <alignment horizontal="right"/>
    </xf>
    <xf numFmtId="0" fontId="53" fillId="0" borderId="20" xfId="0" applyFont="1" applyBorder="1" applyAlignment="1">
      <alignment horizontal="justify" vertical="center"/>
    </xf>
    <xf numFmtId="0" fontId="53" fillId="0" borderId="20" xfId="0" applyFont="1" applyBorder="1" applyAlignment="1">
      <alignment horizontal="left" vertical="center" wrapText="1"/>
    </xf>
    <xf numFmtId="0" fontId="55" fillId="0" borderId="20" xfId="0" applyFont="1" applyBorder="1" applyAlignment="1">
      <alignment horizontal="justify" vertical="center"/>
    </xf>
    <xf numFmtId="0" fontId="53" fillId="0" borderId="20" xfId="0" applyFont="1" applyBorder="1" applyAlignment="1">
      <alignment vertical="center" wrapText="1"/>
    </xf>
    <xf numFmtId="0" fontId="56" fillId="0" borderId="20" xfId="0" applyFont="1" applyBorder="1" applyAlignment="1">
      <alignment horizontal="left" vertical="center" indent="2"/>
    </xf>
    <xf numFmtId="0" fontId="56" fillId="0" borderId="20" xfId="0" applyFont="1" applyBorder="1" applyAlignment="1">
      <alignment horizontal="left" vertical="center" wrapText="1" indent="2"/>
    </xf>
    <xf numFmtId="0" fontId="57" fillId="0" borderId="20" xfId="0" applyFont="1" applyBorder="1" applyAlignment="1">
      <alignment horizontal="justify" vertical="center"/>
    </xf>
    <xf numFmtId="0" fontId="57" fillId="0" borderId="20" xfId="0" applyFont="1" applyBorder="1" applyAlignment="1">
      <alignment horizontal="left" vertical="center" wrapText="1"/>
    </xf>
    <xf numFmtId="0" fontId="22" fillId="0" borderId="3"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12" fillId="0" borderId="0" xfId="7" applyFont="1" applyAlignment="1">
      <alignment horizontal="center"/>
    </xf>
    <xf numFmtId="0" fontId="7"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9" fillId="6" borderId="19" xfId="11" applyFont="1" applyFill="1" applyBorder="1" applyAlignment="1" applyProtection="1">
      <alignment horizontal="left" vertic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xf numFmtId="0" fontId="9" fillId="6" borderId="16"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xf numFmtId="0" fontId="30" fillId="9" borderId="8" xfId="0" applyFont="1" applyFill="1" applyBorder="1" applyAlignment="1">
      <alignment horizontal="center" vertical="center"/>
    </xf>
    <xf numFmtId="0" fontId="22" fillId="7" borderId="8" xfId="0" applyFont="1" applyFill="1" applyBorder="1" applyAlignment="1">
      <alignment horizontal="center" vertical="center"/>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94615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94615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7"/>
  <sheetViews>
    <sheetView zoomScale="120" zoomScaleNormal="120" workbookViewId="0">
      <selection activeCell="A5" sqref="A5"/>
    </sheetView>
  </sheetViews>
  <sheetFormatPr defaultColWidth="8.6640625" defaultRowHeight="14.4"/>
  <cols>
    <col min="1" max="1" width="156.44140625" customWidth="1"/>
  </cols>
  <sheetData>
    <row r="1" spans="1:1">
      <c r="A1" s="102" t="s">
        <v>55</v>
      </c>
    </row>
    <row r="2" spans="1:1">
      <c r="A2" s="103"/>
    </row>
    <row r="3" spans="1:1">
      <c r="A3" s="129" t="s">
        <v>56</v>
      </c>
    </row>
    <row r="4" spans="1:1" ht="8.25" customHeight="1">
      <c r="A4" s="104"/>
    </row>
    <row r="5" spans="1:1">
      <c r="A5" s="101" t="s">
        <v>57</v>
      </c>
    </row>
    <row r="6" spans="1:1">
      <c r="A6" s="105" t="s">
        <v>58</v>
      </c>
    </row>
    <row r="7" spans="1:1">
      <c r="A7" s="105" t="s">
        <v>76</v>
      </c>
    </row>
    <row r="8" spans="1:1">
      <c r="A8" s="105" t="s">
        <v>124</v>
      </c>
    </row>
    <row r="9" spans="1:1">
      <c r="A9" s="101"/>
    </row>
    <row r="10" spans="1:1">
      <c r="A10" s="129" t="s">
        <v>59</v>
      </c>
    </row>
    <row r="11" spans="1:1" ht="10.5" customHeight="1">
      <c r="A11" s="104"/>
    </row>
    <row r="12" spans="1:1">
      <c r="A12" s="105" t="s">
        <v>60</v>
      </c>
    </row>
    <row r="13" spans="1:1">
      <c r="A13" s="254" t="s">
        <v>140</v>
      </c>
    </row>
    <row r="14" spans="1:1">
      <c r="A14" s="254" t="s">
        <v>135</v>
      </c>
    </row>
    <row r="15" spans="1:1">
      <c r="A15" s="255" t="s">
        <v>136</v>
      </c>
    </row>
    <row r="16" spans="1:1">
      <c r="A16" s="106" t="s">
        <v>105</v>
      </c>
    </row>
    <row r="17" spans="1:1">
      <c r="A17" s="105"/>
    </row>
    <row r="18" spans="1:1" ht="15.6">
      <c r="A18" s="122" t="s">
        <v>75</v>
      </c>
    </row>
    <row r="19" spans="1:1" ht="9" customHeight="1">
      <c r="A19" s="105"/>
    </row>
    <row r="20" spans="1:1">
      <c r="A20" s="105" t="s">
        <v>122</v>
      </c>
    </row>
    <row r="21" spans="1:1">
      <c r="A21" s="104"/>
    </row>
    <row r="22" spans="1:1" ht="15.6">
      <c r="A22" s="123" t="s">
        <v>62</v>
      </c>
    </row>
    <row r="23" spans="1:1" ht="9.75" customHeight="1">
      <c r="A23" s="105"/>
    </row>
    <row r="24" spans="1:1" ht="18" customHeight="1">
      <c r="A24" s="105" t="s">
        <v>106</v>
      </c>
    </row>
    <row r="25" spans="1:1">
      <c r="A25" s="105" t="s">
        <v>104</v>
      </c>
    </row>
    <row r="26" spans="1:1">
      <c r="A26" s="252" t="s">
        <v>109</v>
      </c>
    </row>
    <row r="27" spans="1:1">
      <c r="A27" s="252" t="s">
        <v>137</v>
      </c>
    </row>
    <row r="28" spans="1:1">
      <c r="A28" s="108" t="s">
        <v>123</v>
      </c>
    </row>
    <row r="29" spans="1:1" s="147" customFormat="1" hidden="1">
      <c r="A29" s="253" t="s">
        <v>110</v>
      </c>
    </row>
    <row r="30" spans="1:1" s="147" customFormat="1">
      <c r="A30" s="252" t="s">
        <v>128</v>
      </c>
    </row>
    <row r="31" spans="1:1" hidden="1">
      <c r="A31" s="102" t="s">
        <v>79</v>
      </c>
    </row>
    <row r="32" spans="1:1" ht="15" hidden="1" customHeight="1">
      <c r="A32" s="148" t="s">
        <v>80</v>
      </c>
    </row>
    <row r="33" spans="1:2" hidden="1">
      <c r="A33" s="149" t="s">
        <v>81</v>
      </c>
    </row>
    <row r="34" spans="1:2" hidden="1">
      <c r="A34" s="149" t="s">
        <v>82</v>
      </c>
    </row>
    <row r="35" spans="1:2" hidden="1">
      <c r="A35" s="149" t="s">
        <v>83</v>
      </c>
    </row>
    <row r="36" spans="1:2" hidden="1">
      <c r="A36" s="150" t="s">
        <v>84</v>
      </c>
    </row>
    <row r="37" spans="1:2" hidden="1">
      <c r="A37" s="151" t="s">
        <v>85</v>
      </c>
    </row>
    <row r="38" spans="1:2" hidden="1">
      <c r="A38" s="151" t="s">
        <v>86</v>
      </c>
    </row>
    <row r="39" spans="1:2" hidden="1">
      <c r="A39" s="149" t="s">
        <v>87</v>
      </c>
    </row>
    <row r="40" spans="1:2" ht="8.25" hidden="1" customHeight="1">
      <c r="A40" s="107"/>
    </row>
    <row r="41" spans="1:2" ht="46.5" hidden="1" customHeight="1">
      <c r="A41" s="109" t="s">
        <v>101</v>
      </c>
    </row>
    <row r="42" spans="1:2" hidden="1">
      <c r="A42" s="152"/>
    </row>
    <row r="43" spans="1:2">
      <c r="A43" s="250" t="s">
        <v>107</v>
      </c>
    </row>
    <row r="44" spans="1:2">
      <c r="A44" s="254" t="s">
        <v>138</v>
      </c>
    </row>
    <row r="45" spans="1:2" ht="28.2">
      <c r="A45" s="249" t="s">
        <v>125</v>
      </c>
    </row>
    <row r="46" spans="1:2">
      <c r="A46" s="251" t="s">
        <v>108</v>
      </c>
      <c r="B46" s="98"/>
    </row>
    <row r="47" spans="1:2">
      <c r="A47" s="110" t="s">
        <v>129</v>
      </c>
      <c r="B47" s="99"/>
    </row>
    <row r="48" spans="1:2" ht="18" customHeight="1">
      <c r="A48" s="111" t="s">
        <v>126</v>
      </c>
      <c r="B48" s="100"/>
    </row>
    <row r="49" spans="1:1">
      <c r="A49" s="101"/>
    </row>
    <row r="50" spans="1:1" ht="15.6">
      <c r="A50" s="124" t="s">
        <v>61</v>
      </c>
    </row>
    <row r="51" spans="1:1" ht="12.75" customHeight="1">
      <c r="A51" s="101"/>
    </row>
    <row r="52" spans="1:1" ht="27.6">
      <c r="A52" s="106" t="s">
        <v>121</v>
      </c>
    </row>
    <row r="53" spans="1:1" ht="28.8">
      <c r="A53" s="112" t="s">
        <v>111</v>
      </c>
    </row>
    <row r="54" spans="1:1">
      <c r="A54" s="112" t="s">
        <v>112</v>
      </c>
    </row>
    <row r="55" spans="1:1">
      <c r="A55" s="112" t="s">
        <v>113</v>
      </c>
    </row>
    <row r="56" spans="1:1">
      <c r="A56" s="112" t="s">
        <v>114</v>
      </c>
    </row>
    <row r="57" spans="1:1">
      <c r="A57" s="112" t="s">
        <v>115</v>
      </c>
    </row>
    <row r="58" spans="1:1">
      <c r="A58" s="112" t="s">
        <v>116</v>
      </c>
    </row>
    <row r="59" spans="1:1">
      <c r="A59" s="112" t="s">
        <v>117</v>
      </c>
    </row>
    <row r="60" spans="1:1">
      <c r="A60" s="112" t="s">
        <v>118</v>
      </c>
    </row>
    <row r="61" spans="1:1">
      <c r="A61" s="113" t="s">
        <v>119</v>
      </c>
    </row>
    <row r="62" spans="1:1">
      <c r="A62" s="113" t="s">
        <v>120</v>
      </c>
    </row>
    <row r="63" spans="1:1">
      <c r="A63" s="101"/>
    </row>
    <row r="64" spans="1:1" ht="15.6">
      <c r="A64" s="116" t="s">
        <v>64</v>
      </c>
    </row>
    <row r="65" spans="1:1" ht="9.75" customHeight="1">
      <c r="A65" s="101"/>
    </row>
    <row r="66" spans="1:1" ht="27.6">
      <c r="A66" s="106" t="s">
        <v>102</v>
      </c>
    </row>
    <row r="67" spans="1:1">
      <c r="A67" s="106" t="s">
        <v>127</v>
      </c>
    </row>
    <row r="68" spans="1:1">
      <c r="A68" s="104"/>
    </row>
    <row r="69" spans="1:1" ht="15.6">
      <c r="A69" s="115" t="s">
        <v>63</v>
      </c>
    </row>
    <row r="70" spans="1:1" ht="9" customHeight="1">
      <c r="A70" s="114"/>
    </row>
    <row r="71" spans="1:1">
      <c r="A71" s="105" t="s">
        <v>103</v>
      </c>
    </row>
    <row r="72" spans="1:1">
      <c r="A72" s="248" t="s">
        <v>139</v>
      </c>
    </row>
    <row r="73" spans="1:1" ht="15" thickBot="1">
      <c r="A73" s="144"/>
    </row>
    <row r="75" spans="1:1">
      <c r="A75" s="97"/>
    </row>
    <row r="76" spans="1:1">
      <c r="A76" s="96"/>
    </row>
    <row r="77" spans="1:1">
      <c r="A77" s="9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M114"/>
  <sheetViews>
    <sheetView tabSelected="1" zoomScale="60" zoomScaleNormal="60" workbookViewId="0">
      <pane ySplit="3" topLeftCell="A4" activePane="bottomLeft" state="frozen"/>
      <selection pane="bottomLeft" activeCell="B10" sqref="B10"/>
    </sheetView>
  </sheetViews>
  <sheetFormatPr defaultColWidth="16.109375" defaultRowHeight="15"/>
  <cols>
    <col min="1" max="1" width="124.5546875" style="1" customWidth="1"/>
    <col min="2" max="2" width="22.6640625" style="4" customWidth="1"/>
    <col min="3" max="3" width="16.44140625" style="1" hidden="1" customWidth="1"/>
    <col min="4" max="4" width="36.88671875" style="1" customWidth="1"/>
    <col min="5" max="5" width="16.44140625" style="1" customWidth="1"/>
    <col min="6" max="6" width="41.33203125" style="1" customWidth="1"/>
    <col min="7" max="7" width="12.88671875" style="1" hidden="1" customWidth="1"/>
    <col min="8" max="8" width="13.5546875" style="1" hidden="1" customWidth="1"/>
    <col min="9" max="9" width="14" style="1" hidden="1" customWidth="1"/>
    <col min="10" max="10" width="30" style="1" hidden="1" customWidth="1"/>
    <col min="11" max="11" width="16.44140625" style="1" hidden="1" customWidth="1"/>
    <col min="12" max="12" width="32.33203125" style="1" hidden="1" customWidth="1"/>
    <col min="13" max="13" width="8.5546875" style="1" customWidth="1"/>
    <col min="14" max="14" width="16.109375" style="1" customWidth="1"/>
    <col min="15" max="16384" width="16.109375" style="1"/>
  </cols>
  <sheetData>
    <row r="1" spans="1:13" ht="42.75" customHeight="1">
      <c r="A1" s="276" t="s">
        <v>134</v>
      </c>
      <c r="B1" s="276"/>
      <c r="C1" s="276"/>
      <c r="D1" s="276"/>
      <c r="E1" s="276"/>
      <c r="F1" s="276"/>
      <c r="G1" s="276"/>
      <c r="H1" s="276"/>
      <c r="I1" s="276"/>
      <c r="J1" s="276"/>
      <c r="K1" s="276"/>
      <c r="L1" s="276"/>
    </row>
    <row r="2" spans="1:13" s="37" customFormat="1" ht="66" customHeight="1">
      <c r="A2" s="131" t="s">
        <v>74</v>
      </c>
      <c r="B2" s="277"/>
      <c r="C2" s="256" t="s">
        <v>131</v>
      </c>
      <c r="D2" s="257"/>
      <c r="E2" s="256" t="s">
        <v>133</v>
      </c>
      <c r="F2" s="257"/>
      <c r="G2" s="256" t="s">
        <v>130</v>
      </c>
      <c r="H2" s="258"/>
      <c r="I2" s="258"/>
      <c r="J2" s="257"/>
      <c r="K2" s="256" t="s">
        <v>132</v>
      </c>
      <c r="L2" s="257"/>
    </row>
    <row r="3" spans="1:13" ht="15" customHeight="1">
      <c r="A3" s="68"/>
      <c r="B3" s="69"/>
      <c r="C3" s="69"/>
      <c r="D3" s="69"/>
      <c r="E3" s="69"/>
      <c r="F3" s="70"/>
      <c r="G3" s="69"/>
      <c r="H3" s="69"/>
      <c r="I3" s="69"/>
      <c r="J3" s="70"/>
      <c r="K3" s="69"/>
      <c r="L3" s="69"/>
    </row>
    <row r="4" spans="1:13" s="66" customFormat="1" ht="30" customHeight="1">
      <c r="A4" s="130" t="s">
        <v>47</v>
      </c>
      <c r="B4" s="81" t="s">
        <v>73</v>
      </c>
      <c r="C4" s="81" t="s">
        <v>4</v>
      </c>
      <c r="D4" s="82" t="s">
        <v>5</v>
      </c>
      <c r="E4" s="81" t="s">
        <v>4</v>
      </c>
      <c r="F4" s="82" t="s">
        <v>5</v>
      </c>
      <c r="G4" s="81" t="s">
        <v>4</v>
      </c>
      <c r="H4" s="81" t="s">
        <v>78</v>
      </c>
      <c r="I4" s="81" t="s">
        <v>77</v>
      </c>
      <c r="J4" s="82" t="s">
        <v>5</v>
      </c>
      <c r="K4" s="81" t="s">
        <v>4</v>
      </c>
      <c r="L4" s="82" t="s">
        <v>5</v>
      </c>
    </row>
    <row r="5" spans="1:13" s="42" customFormat="1" ht="30" customHeight="1">
      <c r="A5" s="64" t="s">
        <v>65</v>
      </c>
      <c r="B5" s="65"/>
      <c r="C5" s="65"/>
      <c r="D5" s="65"/>
      <c r="E5" s="65"/>
      <c r="F5" s="139"/>
      <c r="G5" s="65"/>
      <c r="H5" s="65"/>
      <c r="I5" s="65"/>
      <c r="J5" s="139"/>
      <c r="K5" s="65"/>
      <c r="L5" s="139"/>
      <c r="M5" s="41"/>
    </row>
    <row r="6" spans="1:13" s="46" customFormat="1" ht="21" customHeight="1">
      <c r="A6" s="117"/>
      <c r="B6" s="247"/>
      <c r="C6" s="95"/>
      <c r="D6" s="247"/>
      <c r="E6" s="95"/>
      <c r="F6" s="165">
        <f>E6*B6</f>
        <v>0</v>
      </c>
      <c r="G6" s="95"/>
      <c r="H6" s="145"/>
      <c r="I6" s="146">
        <f>G6*(H6*1808)</f>
        <v>0</v>
      </c>
      <c r="J6" s="165">
        <f>G6*B6</f>
        <v>0</v>
      </c>
      <c r="K6" s="164">
        <f>G6+E6</f>
        <v>0</v>
      </c>
      <c r="L6" s="165">
        <f>F6+J6</f>
        <v>0</v>
      </c>
    </row>
    <row r="7" spans="1:13" s="46" customFormat="1" ht="21" customHeight="1">
      <c r="A7" s="117"/>
      <c r="B7" s="247"/>
      <c r="C7" s="95"/>
      <c r="D7" s="247"/>
      <c r="E7" s="95"/>
      <c r="F7" s="165">
        <f t="shared" ref="F7:F16" si="0">E7*B7</f>
        <v>0</v>
      </c>
      <c r="G7" s="95"/>
      <c r="H7" s="145"/>
      <c r="I7" s="146">
        <f t="shared" ref="I7:I16" si="1">G7*(H7*1808)</f>
        <v>0</v>
      </c>
      <c r="J7" s="165">
        <f t="shared" ref="J7:J15" si="2">G7*B7</f>
        <v>0</v>
      </c>
      <c r="K7" s="164">
        <f t="shared" ref="K7:K16" si="3">G7+E7</f>
        <v>0</v>
      </c>
      <c r="L7" s="165">
        <f t="shared" ref="L7:L15" si="4">F7+J7</f>
        <v>0</v>
      </c>
    </row>
    <row r="8" spans="1:13" s="46" customFormat="1" ht="21" customHeight="1">
      <c r="A8" s="117"/>
      <c r="B8" s="247"/>
      <c r="C8" s="95"/>
      <c r="D8" s="247"/>
      <c r="E8" s="95"/>
      <c r="F8" s="165">
        <f t="shared" si="0"/>
        <v>0</v>
      </c>
      <c r="G8" s="95"/>
      <c r="H8" s="145"/>
      <c r="I8" s="146">
        <f t="shared" si="1"/>
        <v>0</v>
      </c>
      <c r="J8" s="165">
        <f t="shared" si="2"/>
        <v>0</v>
      </c>
      <c r="K8" s="164">
        <f t="shared" si="3"/>
        <v>0</v>
      </c>
      <c r="L8" s="165">
        <f t="shared" si="4"/>
        <v>0</v>
      </c>
    </row>
    <row r="9" spans="1:13" s="46" customFormat="1" ht="21" customHeight="1">
      <c r="A9" s="117"/>
      <c r="B9" s="247"/>
      <c r="C9" s="95"/>
      <c r="D9" s="247"/>
      <c r="E9" s="95"/>
      <c r="F9" s="165">
        <f t="shared" si="0"/>
        <v>0</v>
      </c>
      <c r="G9" s="95"/>
      <c r="H9" s="145"/>
      <c r="I9" s="146">
        <f t="shared" si="1"/>
        <v>0</v>
      </c>
      <c r="J9" s="165">
        <f t="shared" si="2"/>
        <v>0</v>
      </c>
      <c r="K9" s="164">
        <f t="shared" si="3"/>
        <v>0</v>
      </c>
      <c r="L9" s="165">
        <f t="shared" si="4"/>
        <v>0</v>
      </c>
    </row>
    <row r="10" spans="1:13" s="2" customFormat="1" ht="21" customHeight="1">
      <c r="A10" s="118"/>
      <c r="B10" s="247"/>
      <c r="C10" s="95"/>
      <c r="D10" s="247"/>
      <c r="E10" s="95"/>
      <c r="F10" s="165">
        <f t="shared" si="0"/>
        <v>0</v>
      </c>
      <c r="G10" s="95"/>
      <c r="H10" s="145"/>
      <c r="I10" s="146">
        <f t="shared" si="1"/>
        <v>0</v>
      </c>
      <c r="J10" s="165">
        <f t="shared" si="2"/>
        <v>0</v>
      </c>
      <c r="K10" s="164">
        <f t="shared" si="3"/>
        <v>0</v>
      </c>
      <c r="L10" s="165">
        <f t="shared" si="4"/>
        <v>0</v>
      </c>
    </row>
    <row r="11" spans="1:13" s="2" customFormat="1" ht="21" customHeight="1">
      <c r="A11" s="118"/>
      <c r="B11" s="247"/>
      <c r="C11" s="95"/>
      <c r="D11" s="247"/>
      <c r="E11" s="95"/>
      <c r="F11" s="165">
        <f t="shared" si="0"/>
        <v>0</v>
      </c>
      <c r="G11" s="95"/>
      <c r="H11" s="145"/>
      <c r="I11" s="146">
        <f t="shared" si="1"/>
        <v>0</v>
      </c>
      <c r="J11" s="165">
        <f t="shared" si="2"/>
        <v>0</v>
      </c>
      <c r="K11" s="164">
        <f t="shared" si="3"/>
        <v>0</v>
      </c>
      <c r="L11" s="165">
        <f t="shared" si="4"/>
        <v>0</v>
      </c>
    </row>
    <row r="12" spans="1:13" s="2" customFormat="1" ht="21" customHeight="1">
      <c r="A12" s="118"/>
      <c r="B12" s="247"/>
      <c r="C12" s="95"/>
      <c r="D12" s="247"/>
      <c r="E12" s="95"/>
      <c r="F12" s="165">
        <f t="shared" si="0"/>
        <v>0</v>
      </c>
      <c r="G12" s="95"/>
      <c r="H12" s="145"/>
      <c r="I12" s="146">
        <f t="shared" si="1"/>
        <v>0</v>
      </c>
      <c r="J12" s="165">
        <f t="shared" si="2"/>
        <v>0</v>
      </c>
      <c r="K12" s="164">
        <f t="shared" si="3"/>
        <v>0</v>
      </c>
      <c r="L12" s="165">
        <f t="shared" si="4"/>
        <v>0</v>
      </c>
    </row>
    <row r="13" spans="1:13" s="2" customFormat="1" ht="21" customHeight="1">
      <c r="A13" s="118"/>
      <c r="B13" s="247"/>
      <c r="C13" s="95"/>
      <c r="D13" s="247"/>
      <c r="E13" s="95"/>
      <c r="F13" s="165">
        <f t="shared" si="0"/>
        <v>0</v>
      </c>
      <c r="G13" s="95"/>
      <c r="H13" s="145"/>
      <c r="I13" s="146">
        <f t="shared" si="1"/>
        <v>0</v>
      </c>
      <c r="J13" s="165">
        <f t="shared" si="2"/>
        <v>0</v>
      </c>
      <c r="K13" s="164">
        <f t="shared" si="3"/>
        <v>0</v>
      </c>
      <c r="L13" s="165">
        <f t="shared" si="4"/>
        <v>0</v>
      </c>
    </row>
    <row r="14" spans="1:13" s="2" customFormat="1" ht="21" customHeight="1">
      <c r="A14" s="118"/>
      <c r="B14" s="247"/>
      <c r="C14" s="95"/>
      <c r="D14" s="247"/>
      <c r="E14" s="95"/>
      <c r="F14" s="165">
        <f t="shared" si="0"/>
        <v>0</v>
      </c>
      <c r="G14" s="95"/>
      <c r="H14" s="145"/>
      <c r="I14" s="146">
        <f t="shared" si="1"/>
        <v>0</v>
      </c>
      <c r="J14" s="165">
        <f t="shared" si="2"/>
        <v>0</v>
      </c>
      <c r="K14" s="164">
        <f t="shared" si="3"/>
        <v>0</v>
      </c>
      <c r="L14" s="165">
        <f t="shared" si="4"/>
        <v>0</v>
      </c>
    </row>
    <row r="15" spans="1:13" s="2" customFormat="1" ht="21" customHeight="1">
      <c r="A15" s="118"/>
      <c r="B15" s="247"/>
      <c r="C15" s="95"/>
      <c r="D15" s="247"/>
      <c r="E15" s="95"/>
      <c r="F15" s="165">
        <f t="shared" si="0"/>
        <v>0</v>
      </c>
      <c r="G15" s="95"/>
      <c r="H15" s="145"/>
      <c r="I15" s="146">
        <f t="shared" si="1"/>
        <v>0</v>
      </c>
      <c r="J15" s="165">
        <f t="shared" si="2"/>
        <v>0</v>
      </c>
      <c r="K15" s="164">
        <f t="shared" si="3"/>
        <v>0</v>
      </c>
      <c r="L15" s="165">
        <f t="shared" si="4"/>
        <v>0</v>
      </c>
    </row>
    <row r="16" spans="1:13" s="2" customFormat="1" ht="21" customHeight="1">
      <c r="A16" s="92"/>
      <c r="B16" s="247"/>
      <c r="C16" s="95"/>
      <c r="D16" s="247"/>
      <c r="E16" s="95"/>
      <c r="F16" s="165">
        <f t="shared" si="0"/>
        <v>0</v>
      </c>
      <c r="G16" s="95"/>
      <c r="H16" s="145"/>
      <c r="I16" s="146">
        <f t="shared" si="1"/>
        <v>0</v>
      </c>
      <c r="J16" s="165">
        <f>G16*B16</f>
        <v>0</v>
      </c>
      <c r="K16" s="164">
        <f t="shared" si="3"/>
        <v>0</v>
      </c>
      <c r="L16" s="165">
        <f>F16+J16</f>
        <v>0</v>
      </c>
    </row>
    <row r="17" spans="1:13" s="46" customFormat="1" ht="29.1" customHeight="1">
      <c r="A17" s="133" t="s">
        <v>67</v>
      </c>
      <c r="B17" s="74"/>
      <c r="C17" s="50"/>
      <c r="D17" s="43">
        <f>SUBTOTAL(9,D6:D16)</f>
        <v>0</v>
      </c>
      <c r="E17" s="50"/>
      <c r="F17" s="43">
        <f>SUBTOTAL(9,F6:F16)</f>
        <v>0</v>
      </c>
      <c r="G17" s="50"/>
      <c r="H17" s="50"/>
      <c r="I17" s="50"/>
      <c r="J17" s="43">
        <f>SUBTOTAL(9,J6:J16)</f>
        <v>0</v>
      </c>
      <c r="K17" s="50"/>
      <c r="L17" s="43">
        <f>F17+J17</f>
        <v>0</v>
      </c>
    </row>
    <row r="18" spans="1:13" s="44" customFormat="1" ht="29.1" customHeight="1">
      <c r="A18" s="133" t="s">
        <v>68</v>
      </c>
      <c r="B18" s="45" t="s">
        <v>44</v>
      </c>
      <c r="D18" s="43">
        <f>IFERROR(ROUND(B18*D17,0),0)</f>
        <v>0</v>
      </c>
      <c r="E18" s="50"/>
      <c r="F18" s="43">
        <f>IFERROR(ROUND(B18*F17,0),0)</f>
        <v>0</v>
      </c>
      <c r="G18" s="50"/>
      <c r="H18" s="50"/>
      <c r="I18" s="50"/>
      <c r="J18" s="43">
        <f>IFERROR(ROUND(I18*J17,0),0)</f>
        <v>0</v>
      </c>
      <c r="K18" s="50"/>
      <c r="L18" s="43">
        <f>F18+J18</f>
        <v>0</v>
      </c>
    </row>
    <row r="19" spans="1:13" s="48" customFormat="1" ht="29.1" customHeight="1">
      <c r="A19" s="67" t="s">
        <v>69</v>
      </c>
      <c r="B19" s="74"/>
      <c r="C19" s="161">
        <f>SUBTOTAL(9,C6:C16)</f>
        <v>0</v>
      </c>
      <c r="D19" s="162">
        <f>D17+D18</f>
        <v>0</v>
      </c>
      <c r="E19" s="161">
        <f>SUBTOTAL(9,E6:E16)</f>
        <v>0</v>
      </c>
      <c r="F19" s="162">
        <f>F17+F18</f>
        <v>0</v>
      </c>
      <c r="G19" s="161">
        <f>SUBTOTAL(9,G6:G16)</f>
        <v>0</v>
      </c>
      <c r="H19" s="161"/>
      <c r="I19" s="161">
        <f>SUM(I6:I16)</f>
        <v>0</v>
      </c>
      <c r="J19" s="163">
        <f>J17+J18</f>
        <v>0</v>
      </c>
      <c r="K19" s="161">
        <f>SUBTOTAL(9,K6:K16)</f>
        <v>0</v>
      </c>
      <c r="L19" s="163">
        <f>L17+L18</f>
        <v>0</v>
      </c>
    </row>
    <row r="20" spans="1:13" s="54" customFormat="1" ht="30.9" customHeight="1">
      <c r="A20" s="51" t="s">
        <v>70</v>
      </c>
      <c r="B20" s="52"/>
      <c r="C20" s="52"/>
      <c r="D20" s="52"/>
      <c r="E20" s="52"/>
      <c r="F20" s="138"/>
      <c r="G20" s="52"/>
      <c r="H20" s="52"/>
      <c r="I20" s="52"/>
      <c r="J20" s="138"/>
      <c r="K20" s="52"/>
      <c r="L20" s="138"/>
      <c r="M20" s="53"/>
    </row>
    <row r="21" spans="1:13" s="2" customFormat="1" ht="21" customHeight="1">
      <c r="A21" s="92"/>
      <c r="B21" s="247"/>
      <c r="C21" s="95"/>
      <c r="D21" s="247"/>
      <c r="E21" s="95"/>
      <c r="F21" s="165">
        <f>E21*B21</f>
        <v>0</v>
      </c>
      <c r="G21" s="95"/>
      <c r="H21" s="145"/>
      <c r="I21" s="146">
        <f>G21*(H21*1808)</f>
        <v>0</v>
      </c>
      <c r="J21" s="165">
        <f>G21*B21</f>
        <v>0</v>
      </c>
      <c r="K21" s="164">
        <f t="shared" ref="K21:K28" si="5">G21+E21</f>
        <v>0</v>
      </c>
      <c r="L21" s="165">
        <f>F21+J21</f>
        <v>0</v>
      </c>
    </row>
    <row r="22" spans="1:13" s="2" customFormat="1" ht="21" customHeight="1">
      <c r="A22" s="92"/>
      <c r="B22" s="247"/>
      <c r="C22" s="95"/>
      <c r="D22" s="247"/>
      <c r="E22" s="95"/>
      <c r="F22" s="165">
        <f t="shared" ref="F22:F28" si="6">E22*B22</f>
        <v>0</v>
      </c>
      <c r="G22" s="95"/>
      <c r="H22" s="145"/>
      <c r="I22" s="146">
        <f t="shared" ref="I22:I28" si="7">G22*(H22*1808)</f>
        <v>0</v>
      </c>
      <c r="J22" s="165">
        <f>G22*B22</f>
        <v>0</v>
      </c>
      <c r="K22" s="164">
        <f t="shared" si="5"/>
        <v>0</v>
      </c>
      <c r="L22" s="165">
        <f t="shared" ref="L22:L28" si="8">F22+J22</f>
        <v>0</v>
      </c>
    </row>
    <row r="23" spans="1:13" s="2" customFormat="1" ht="21" customHeight="1">
      <c r="A23" s="92"/>
      <c r="B23" s="247"/>
      <c r="C23" s="95"/>
      <c r="D23" s="247"/>
      <c r="E23" s="95"/>
      <c r="F23" s="165">
        <f t="shared" si="6"/>
        <v>0</v>
      </c>
      <c r="G23" s="95"/>
      <c r="H23" s="145"/>
      <c r="I23" s="146">
        <f t="shared" si="7"/>
        <v>0</v>
      </c>
      <c r="J23" s="165">
        <f t="shared" ref="J23:J28" si="9">G23*B23</f>
        <v>0</v>
      </c>
      <c r="K23" s="164">
        <f t="shared" si="5"/>
        <v>0</v>
      </c>
      <c r="L23" s="165">
        <f t="shared" si="8"/>
        <v>0</v>
      </c>
    </row>
    <row r="24" spans="1:13" s="2" customFormat="1" ht="21" customHeight="1">
      <c r="A24" s="92"/>
      <c r="B24" s="247"/>
      <c r="C24" s="95"/>
      <c r="D24" s="247"/>
      <c r="E24" s="95"/>
      <c r="F24" s="165">
        <f t="shared" si="6"/>
        <v>0</v>
      </c>
      <c r="G24" s="95"/>
      <c r="H24" s="145"/>
      <c r="I24" s="146">
        <f t="shared" si="7"/>
        <v>0</v>
      </c>
      <c r="J24" s="165">
        <f t="shared" si="9"/>
        <v>0</v>
      </c>
      <c r="K24" s="164">
        <f t="shared" si="5"/>
        <v>0</v>
      </c>
      <c r="L24" s="165">
        <f t="shared" si="8"/>
        <v>0</v>
      </c>
    </row>
    <row r="25" spans="1:13" s="2" customFormat="1" ht="21" customHeight="1">
      <c r="A25" s="92"/>
      <c r="B25" s="247"/>
      <c r="C25" s="95"/>
      <c r="D25" s="247"/>
      <c r="E25" s="95"/>
      <c r="F25" s="165">
        <f t="shared" si="6"/>
        <v>0</v>
      </c>
      <c r="G25" s="95"/>
      <c r="H25" s="145"/>
      <c r="I25" s="146">
        <f t="shared" si="7"/>
        <v>0</v>
      </c>
      <c r="J25" s="165">
        <f t="shared" si="9"/>
        <v>0</v>
      </c>
      <c r="K25" s="164">
        <f t="shared" si="5"/>
        <v>0</v>
      </c>
      <c r="L25" s="165">
        <f t="shared" si="8"/>
        <v>0</v>
      </c>
    </row>
    <row r="26" spans="1:13" s="2" customFormat="1" ht="21" customHeight="1">
      <c r="A26" s="92"/>
      <c r="B26" s="247"/>
      <c r="C26" s="95"/>
      <c r="D26" s="247"/>
      <c r="E26" s="95"/>
      <c r="F26" s="165">
        <f t="shared" si="6"/>
        <v>0</v>
      </c>
      <c r="G26" s="95"/>
      <c r="H26" s="145"/>
      <c r="I26" s="146">
        <f t="shared" si="7"/>
        <v>0</v>
      </c>
      <c r="J26" s="165">
        <f t="shared" si="9"/>
        <v>0</v>
      </c>
      <c r="K26" s="164">
        <f t="shared" si="5"/>
        <v>0</v>
      </c>
      <c r="L26" s="165">
        <f t="shared" si="8"/>
        <v>0</v>
      </c>
    </row>
    <row r="27" spans="1:13" s="2" customFormat="1" ht="21" customHeight="1">
      <c r="A27" s="92"/>
      <c r="B27" s="247"/>
      <c r="C27" s="95"/>
      <c r="D27" s="247"/>
      <c r="E27" s="95"/>
      <c r="F27" s="165">
        <f t="shared" si="6"/>
        <v>0</v>
      </c>
      <c r="G27" s="95"/>
      <c r="H27" s="145"/>
      <c r="I27" s="146">
        <f t="shared" si="7"/>
        <v>0</v>
      </c>
      <c r="J27" s="165">
        <f t="shared" si="9"/>
        <v>0</v>
      </c>
      <c r="K27" s="164">
        <f t="shared" si="5"/>
        <v>0</v>
      </c>
      <c r="L27" s="165">
        <f t="shared" si="8"/>
        <v>0</v>
      </c>
    </row>
    <row r="28" spans="1:13" s="2" customFormat="1" ht="21" customHeight="1">
      <c r="A28" s="92"/>
      <c r="B28" s="247"/>
      <c r="C28" s="95"/>
      <c r="D28" s="247"/>
      <c r="E28" s="95"/>
      <c r="F28" s="165">
        <f t="shared" si="6"/>
        <v>0</v>
      </c>
      <c r="G28" s="95"/>
      <c r="H28" s="145"/>
      <c r="I28" s="146">
        <f t="shared" si="7"/>
        <v>0</v>
      </c>
      <c r="J28" s="165">
        <f t="shared" si="9"/>
        <v>0</v>
      </c>
      <c r="K28" s="164">
        <f t="shared" si="5"/>
        <v>0</v>
      </c>
      <c r="L28" s="165">
        <f t="shared" si="8"/>
        <v>0</v>
      </c>
    </row>
    <row r="29" spans="1:13" s="48" customFormat="1" ht="30.9" customHeight="1">
      <c r="A29" s="134" t="s">
        <v>66</v>
      </c>
      <c r="B29" s="135"/>
      <c r="C29" s="173">
        <f>SUBTOTAL(9,C21:C28)</f>
        <v>0</v>
      </c>
      <c r="D29" s="163">
        <f>SUBTOTAL(9,D21:D28)</f>
        <v>0</v>
      </c>
      <c r="E29" s="173">
        <f>SUBTOTAL(9,E21:E28)</f>
        <v>0</v>
      </c>
      <c r="F29" s="163">
        <f>SUBTOTAL(9,F21:F28)</f>
        <v>0</v>
      </c>
      <c r="G29" s="173">
        <f>SUBTOTAL(9,G21:G28)</f>
        <v>0</v>
      </c>
      <c r="H29" s="173"/>
      <c r="I29" s="173">
        <f>SUM(I21:I28)</f>
        <v>0</v>
      </c>
      <c r="J29" s="163">
        <f>SUBTOTAL(9,J21:J28)</f>
        <v>0</v>
      </c>
      <c r="K29" s="173">
        <f>SUBTOTAL(9,K21:K28)</f>
        <v>0</v>
      </c>
      <c r="L29" s="163">
        <f>SUBTOTAL(9,L21:L28)</f>
        <v>0</v>
      </c>
    </row>
    <row r="30" spans="1:13" s="83" customFormat="1" ht="36" customHeight="1">
      <c r="A30" s="130" t="s">
        <v>39</v>
      </c>
      <c r="B30" s="136"/>
      <c r="C30" s="137">
        <f>C29+C19</f>
        <v>0</v>
      </c>
      <c r="D30" s="49">
        <f>D29+D19</f>
        <v>0</v>
      </c>
      <c r="E30" s="137">
        <f>E29+E19</f>
        <v>0</v>
      </c>
      <c r="F30" s="49">
        <f>F29+F19</f>
        <v>0</v>
      </c>
      <c r="G30" s="137">
        <f>G29+G19</f>
        <v>0</v>
      </c>
      <c r="H30" s="137"/>
      <c r="I30" s="137">
        <f>I19+I29</f>
        <v>0</v>
      </c>
      <c r="J30" s="49">
        <f>J29+J19</f>
        <v>0</v>
      </c>
      <c r="K30" s="137">
        <f>K29+K19</f>
        <v>0</v>
      </c>
      <c r="L30" s="49">
        <f>L29+L19</f>
        <v>0</v>
      </c>
    </row>
    <row r="31" spans="1:13" s="3" customFormat="1" ht="18" customHeight="1">
      <c r="B31" s="6"/>
      <c r="C31" s="7"/>
      <c r="D31" s="7"/>
      <c r="E31" s="7"/>
      <c r="F31" s="7"/>
      <c r="G31" s="7"/>
      <c r="H31" s="7"/>
      <c r="I31" s="7"/>
      <c r="J31" s="7"/>
      <c r="K31" s="7"/>
      <c r="L31" s="7"/>
    </row>
    <row r="32" spans="1:13" s="55" customFormat="1" ht="29.1" customHeight="1">
      <c r="A32" s="153" t="s">
        <v>48</v>
      </c>
      <c r="B32" s="154"/>
      <c r="C32" s="155"/>
      <c r="D32" s="155"/>
      <c r="E32" s="155"/>
      <c r="F32" s="167"/>
      <c r="G32" s="155"/>
      <c r="H32" s="155"/>
      <c r="I32" s="155"/>
      <c r="J32" s="155"/>
      <c r="K32" s="155"/>
      <c r="L32" s="167"/>
    </row>
    <row r="33" spans="1:12" s="77" customFormat="1" ht="21" customHeight="1">
      <c r="A33" s="93"/>
      <c r="B33" s="75"/>
      <c r="C33" s="76"/>
      <c r="D33" s="93"/>
      <c r="E33" s="76"/>
      <c r="F33" s="93"/>
      <c r="G33" s="76"/>
      <c r="H33" s="76"/>
      <c r="I33" s="76"/>
      <c r="J33" s="76"/>
      <c r="K33" s="76"/>
      <c r="L33" s="166">
        <f>F33</f>
        <v>0</v>
      </c>
    </row>
    <row r="34" spans="1:12" s="77" customFormat="1" ht="21" customHeight="1">
      <c r="A34" s="93"/>
      <c r="B34" s="75"/>
      <c r="C34" s="76"/>
      <c r="D34" s="93"/>
      <c r="E34" s="76"/>
      <c r="F34" s="93"/>
      <c r="G34" s="76"/>
      <c r="H34" s="76"/>
      <c r="I34" s="76"/>
      <c r="J34" s="76"/>
      <c r="K34" s="76"/>
      <c r="L34" s="166">
        <f t="shared" ref="L34:L50" si="10">F34</f>
        <v>0</v>
      </c>
    </row>
    <row r="35" spans="1:12" s="77" customFormat="1" ht="21" customHeight="1">
      <c r="A35" s="93"/>
      <c r="B35" s="75"/>
      <c r="C35" s="76"/>
      <c r="D35" s="93"/>
      <c r="E35" s="76"/>
      <c r="F35" s="93"/>
      <c r="G35" s="76"/>
      <c r="H35" s="76"/>
      <c r="I35" s="76"/>
      <c r="J35" s="76"/>
      <c r="K35" s="76"/>
      <c r="L35" s="166">
        <f t="shared" si="10"/>
        <v>0</v>
      </c>
    </row>
    <row r="36" spans="1:12" s="77" customFormat="1" ht="21" customHeight="1">
      <c r="A36" s="93"/>
      <c r="B36" s="75"/>
      <c r="C36" s="76"/>
      <c r="D36" s="93"/>
      <c r="E36" s="76"/>
      <c r="F36" s="93"/>
      <c r="G36" s="76"/>
      <c r="H36" s="76"/>
      <c r="I36" s="76"/>
      <c r="J36" s="76"/>
      <c r="K36" s="76"/>
      <c r="L36" s="166">
        <f t="shared" si="10"/>
        <v>0</v>
      </c>
    </row>
    <row r="37" spans="1:12" s="77" customFormat="1" ht="21" customHeight="1">
      <c r="A37" s="93"/>
      <c r="B37" s="75"/>
      <c r="C37" s="76"/>
      <c r="D37" s="93"/>
      <c r="E37" s="76"/>
      <c r="F37" s="93"/>
      <c r="G37" s="76"/>
      <c r="H37" s="76"/>
      <c r="I37" s="76"/>
      <c r="J37" s="76"/>
      <c r="K37" s="76"/>
      <c r="L37" s="166">
        <f t="shared" si="10"/>
        <v>0</v>
      </c>
    </row>
    <row r="38" spans="1:12" s="77" customFormat="1" ht="21" customHeight="1">
      <c r="A38" s="93"/>
      <c r="B38" s="75"/>
      <c r="C38" s="76"/>
      <c r="D38" s="93"/>
      <c r="E38" s="76"/>
      <c r="F38" s="93"/>
      <c r="G38" s="76"/>
      <c r="H38" s="76"/>
      <c r="I38" s="76"/>
      <c r="J38" s="76"/>
      <c r="K38" s="76"/>
      <c r="L38" s="166">
        <f t="shared" si="10"/>
        <v>0</v>
      </c>
    </row>
    <row r="39" spans="1:12" s="77" customFormat="1" ht="21" customHeight="1">
      <c r="A39" s="93"/>
      <c r="B39" s="75"/>
      <c r="C39" s="76"/>
      <c r="D39" s="93"/>
      <c r="E39" s="76"/>
      <c r="F39" s="93"/>
      <c r="G39" s="76"/>
      <c r="H39" s="76"/>
      <c r="I39" s="76"/>
      <c r="J39" s="76"/>
      <c r="K39" s="76"/>
      <c r="L39" s="166">
        <f t="shared" si="10"/>
        <v>0</v>
      </c>
    </row>
    <row r="40" spans="1:12" s="77" customFormat="1" ht="21" customHeight="1">
      <c r="A40" s="93"/>
      <c r="B40" s="75"/>
      <c r="C40" s="76"/>
      <c r="D40" s="93"/>
      <c r="E40" s="76"/>
      <c r="F40" s="93"/>
      <c r="G40" s="76"/>
      <c r="H40" s="76"/>
      <c r="I40" s="76"/>
      <c r="J40" s="76"/>
      <c r="K40" s="76"/>
      <c r="L40" s="166">
        <f t="shared" si="10"/>
        <v>0</v>
      </c>
    </row>
    <row r="41" spans="1:12" s="77" customFormat="1" ht="21" customHeight="1">
      <c r="A41" s="93"/>
      <c r="B41" s="75"/>
      <c r="C41" s="76"/>
      <c r="D41" s="93"/>
      <c r="E41" s="76"/>
      <c r="F41" s="93"/>
      <c r="G41" s="76"/>
      <c r="H41" s="76"/>
      <c r="I41" s="76"/>
      <c r="J41" s="76"/>
      <c r="K41" s="76"/>
      <c r="L41" s="166">
        <f t="shared" si="10"/>
        <v>0</v>
      </c>
    </row>
    <row r="42" spans="1:12" s="77" customFormat="1" ht="21" customHeight="1">
      <c r="A42" s="93"/>
      <c r="B42" s="75"/>
      <c r="C42" s="76"/>
      <c r="D42" s="93"/>
      <c r="E42" s="76"/>
      <c r="F42" s="93"/>
      <c r="G42" s="76"/>
      <c r="H42" s="76"/>
      <c r="I42" s="76"/>
      <c r="J42" s="76"/>
      <c r="K42" s="76"/>
      <c r="L42" s="166">
        <f t="shared" si="10"/>
        <v>0</v>
      </c>
    </row>
    <row r="43" spans="1:12" s="77" customFormat="1" ht="21" customHeight="1">
      <c r="A43" s="93"/>
      <c r="B43" s="75"/>
      <c r="C43" s="76"/>
      <c r="D43" s="93"/>
      <c r="E43" s="76"/>
      <c r="F43" s="93"/>
      <c r="G43" s="76"/>
      <c r="H43" s="76"/>
      <c r="I43" s="76"/>
      <c r="J43" s="76"/>
      <c r="K43" s="76"/>
      <c r="L43" s="166">
        <f t="shared" si="10"/>
        <v>0</v>
      </c>
    </row>
    <row r="44" spans="1:12" s="77" customFormat="1" ht="21" customHeight="1">
      <c r="A44" s="93"/>
      <c r="B44" s="75"/>
      <c r="C44" s="76"/>
      <c r="D44" s="93"/>
      <c r="E44" s="76"/>
      <c r="F44" s="93"/>
      <c r="G44" s="76"/>
      <c r="H44" s="76"/>
      <c r="I44" s="76"/>
      <c r="J44" s="76"/>
      <c r="K44" s="76"/>
      <c r="L44" s="166">
        <f t="shared" si="10"/>
        <v>0</v>
      </c>
    </row>
    <row r="45" spans="1:12" s="77" customFormat="1" ht="21" customHeight="1">
      <c r="A45" s="93"/>
      <c r="B45" s="75"/>
      <c r="C45" s="76"/>
      <c r="D45" s="93"/>
      <c r="E45" s="76"/>
      <c r="F45" s="93"/>
      <c r="G45" s="76"/>
      <c r="H45" s="76"/>
      <c r="I45" s="76"/>
      <c r="J45" s="76"/>
      <c r="K45" s="76"/>
      <c r="L45" s="166">
        <f t="shared" si="10"/>
        <v>0</v>
      </c>
    </row>
    <row r="46" spans="1:12" s="77" customFormat="1" ht="21" customHeight="1">
      <c r="A46" s="93"/>
      <c r="B46" s="75"/>
      <c r="C46" s="76"/>
      <c r="D46" s="93"/>
      <c r="E46" s="76"/>
      <c r="F46" s="93"/>
      <c r="G46" s="76"/>
      <c r="H46" s="76"/>
      <c r="I46" s="76"/>
      <c r="J46" s="76"/>
      <c r="K46" s="76"/>
      <c r="L46" s="166">
        <f t="shared" si="10"/>
        <v>0</v>
      </c>
    </row>
    <row r="47" spans="1:12" s="77" customFormat="1" ht="21" customHeight="1">
      <c r="A47" s="93"/>
      <c r="B47" s="75"/>
      <c r="C47" s="76"/>
      <c r="D47" s="93"/>
      <c r="E47" s="76"/>
      <c r="F47" s="93"/>
      <c r="G47" s="76"/>
      <c r="H47" s="76"/>
      <c r="I47" s="76"/>
      <c r="J47" s="76"/>
      <c r="K47" s="76"/>
      <c r="L47" s="166">
        <f t="shared" si="10"/>
        <v>0</v>
      </c>
    </row>
    <row r="48" spans="1:12" s="77" customFormat="1" ht="21" customHeight="1">
      <c r="A48" s="93"/>
      <c r="B48" s="75"/>
      <c r="C48" s="76"/>
      <c r="D48" s="93"/>
      <c r="E48" s="76"/>
      <c r="F48" s="93"/>
      <c r="G48" s="76"/>
      <c r="H48" s="76"/>
      <c r="I48" s="76"/>
      <c r="J48" s="76"/>
      <c r="K48" s="76"/>
      <c r="L48" s="166">
        <f t="shared" si="10"/>
        <v>0</v>
      </c>
    </row>
    <row r="49" spans="1:12" s="77" customFormat="1" ht="21" customHeight="1">
      <c r="A49" s="93"/>
      <c r="B49" s="75"/>
      <c r="C49" s="76"/>
      <c r="D49" s="93"/>
      <c r="E49" s="76"/>
      <c r="F49" s="93"/>
      <c r="G49" s="76"/>
      <c r="H49" s="76"/>
      <c r="I49" s="76"/>
      <c r="J49" s="76"/>
      <c r="K49" s="76"/>
      <c r="L49" s="166">
        <f t="shared" si="10"/>
        <v>0</v>
      </c>
    </row>
    <row r="50" spans="1:12" s="77" customFormat="1" ht="21" customHeight="1">
      <c r="A50" s="93"/>
      <c r="B50" s="75"/>
      <c r="C50" s="76"/>
      <c r="D50" s="93"/>
      <c r="E50" s="76"/>
      <c r="F50" s="93"/>
      <c r="G50" s="76"/>
      <c r="H50" s="76"/>
      <c r="I50" s="76"/>
      <c r="J50" s="76"/>
      <c r="K50" s="76"/>
      <c r="L50" s="166">
        <f t="shared" si="10"/>
        <v>0</v>
      </c>
    </row>
    <row r="51" spans="1:12" s="55" customFormat="1" ht="29.1" customHeight="1">
      <c r="A51" s="153" t="s">
        <v>7</v>
      </c>
      <c r="B51" s="56"/>
      <c r="C51" s="57"/>
      <c r="D51" s="58">
        <f>SUBTOTAL(9,D33:D50)</f>
        <v>0</v>
      </c>
      <c r="E51" s="57"/>
      <c r="F51" s="58">
        <f>SUBTOTAL(9,F33:F50)</f>
        <v>0</v>
      </c>
      <c r="G51" s="57"/>
      <c r="H51" s="57"/>
      <c r="I51" s="57"/>
      <c r="J51" s="57"/>
      <c r="K51" s="57"/>
      <c r="L51" s="58">
        <f>SUBTOTAL(9,L33:L50)</f>
        <v>0</v>
      </c>
    </row>
    <row r="52" spans="1:12" s="3" customFormat="1" ht="15.75" customHeight="1">
      <c r="A52" s="5"/>
      <c r="B52" s="9"/>
      <c r="C52" s="10"/>
      <c r="D52" s="8"/>
      <c r="E52" s="10"/>
      <c r="F52" s="8"/>
      <c r="G52" s="10"/>
      <c r="H52" s="10"/>
      <c r="I52" s="10"/>
      <c r="J52" s="8"/>
      <c r="K52" s="10"/>
      <c r="L52" s="8"/>
    </row>
    <row r="53" spans="1:12" s="61" customFormat="1" ht="29.1" customHeight="1">
      <c r="A53" s="127" t="s">
        <v>49</v>
      </c>
      <c r="B53" s="59"/>
      <c r="C53" s="60" t="str">
        <f>IFERROR(D53/(D51+D30),"0%")</f>
        <v>0%</v>
      </c>
      <c r="D53" s="132">
        <f>'Admin Expense Detail'!H42</f>
        <v>0</v>
      </c>
      <c r="E53" s="60" t="str">
        <f>IFERROR(F53/(F51+F30),"0%")</f>
        <v>0%</v>
      </c>
      <c r="F53" s="132">
        <f>'Admin Expense Detail'!J42</f>
        <v>0</v>
      </c>
      <c r="G53" s="60"/>
      <c r="H53" s="60"/>
      <c r="I53" s="60"/>
      <c r="J53" s="60"/>
      <c r="K53" s="60" t="str">
        <f>IFERROR(L53/(L51+L30),"0%")</f>
        <v>0%</v>
      </c>
      <c r="L53" s="132">
        <f>F53</f>
        <v>0</v>
      </c>
    </row>
    <row r="54" spans="1:12" s="3" customFormat="1" ht="19.5" customHeight="1">
      <c r="A54" s="38"/>
      <c r="B54" s="9"/>
      <c r="C54" s="10"/>
      <c r="D54" s="10"/>
      <c r="E54" s="10"/>
      <c r="F54" s="10"/>
      <c r="G54" s="10"/>
      <c r="H54" s="10"/>
      <c r="I54" s="10"/>
      <c r="J54" s="10"/>
      <c r="K54" s="10"/>
      <c r="L54" s="10"/>
    </row>
    <row r="55" spans="1:12" s="48" customFormat="1" ht="29.1" customHeight="1">
      <c r="A55" s="156" t="s">
        <v>50</v>
      </c>
      <c r="B55" s="157"/>
      <c r="C55" s="158"/>
      <c r="D55" s="159"/>
      <c r="E55" s="158"/>
      <c r="F55" s="168"/>
      <c r="G55" s="158"/>
      <c r="H55" s="158"/>
      <c r="I55" s="158"/>
      <c r="J55" s="159"/>
      <c r="K55" s="158"/>
      <c r="L55" s="168"/>
    </row>
    <row r="56" spans="1:12" s="77" customFormat="1" ht="21" customHeight="1">
      <c r="A56" s="93"/>
      <c r="B56" s="78"/>
      <c r="C56" s="76"/>
      <c r="D56" s="93"/>
      <c r="E56" s="76"/>
      <c r="F56" s="93"/>
      <c r="G56" s="76"/>
      <c r="H56" s="76"/>
      <c r="I56" s="76"/>
      <c r="J56" s="76"/>
      <c r="K56" s="76"/>
      <c r="L56" s="166">
        <f>F56</f>
        <v>0</v>
      </c>
    </row>
    <row r="57" spans="1:12" s="77" customFormat="1" ht="21" customHeight="1">
      <c r="A57" s="93"/>
      <c r="B57" s="78"/>
      <c r="C57" s="76"/>
      <c r="D57" s="93"/>
      <c r="E57" s="76"/>
      <c r="F57" s="93"/>
      <c r="G57" s="76"/>
      <c r="H57" s="76"/>
      <c r="I57" s="76"/>
      <c r="J57" s="76"/>
      <c r="K57" s="76"/>
      <c r="L57" s="166">
        <f t="shared" ref="L57:L68" si="11">F57</f>
        <v>0</v>
      </c>
    </row>
    <row r="58" spans="1:12" s="77" customFormat="1" ht="21" customHeight="1">
      <c r="A58" s="93"/>
      <c r="B58" s="78"/>
      <c r="C58" s="76"/>
      <c r="D58" s="93"/>
      <c r="E58" s="76"/>
      <c r="F58" s="93"/>
      <c r="G58" s="76"/>
      <c r="H58" s="76"/>
      <c r="I58" s="76"/>
      <c r="J58" s="76"/>
      <c r="K58" s="76"/>
      <c r="L58" s="166">
        <f t="shared" si="11"/>
        <v>0</v>
      </c>
    </row>
    <row r="59" spans="1:12" s="77" customFormat="1" ht="21" customHeight="1">
      <c r="A59" s="93"/>
      <c r="B59" s="78"/>
      <c r="C59" s="76"/>
      <c r="D59" s="93"/>
      <c r="E59" s="76"/>
      <c r="F59" s="93"/>
      <c r="G59" s="76"/>
      <c r="H59" s="76"/>
      <c r="I59" s="76"/>
      <c r="J59" s="76"/>
      <c r="K59" s="76"/>
      <c r="L59" s="166">
        <f t="shared" si="11"/>
        <v>0</v>
      </c>
    </row>
    <row r="60" spans="1:12" s="77" customFormat="1" ht="21" customHeight="1">
      <c r="A60" s="93"/>
      <c r="B60" s="78"/>
      <c r="C60" s="76"/>
      <c r="D60" s="93"/>
      <c r="E60" s="76"/>
      <c r="F60" s="93"/>
      <c r="G60" s="76"/>
      <c r="H60" s="76"/>
      <c r="I60" s="76"/>
      <c r="J60" s="76"/>
      <c r="K60" s="76"/>
      <c r="L60" s="166">
        <f t="shared" si="11"/>
        <v>0</v>
      </c>
    </row>
    <row r="61" spans="1:12" s="77" customFormat="1" ht="21" customHeight="1">
      <c r="A61" s="93"/>
      <c r="B61" s="78"/>
      <c r="C61" s="76"/>
      <c r="D61" s="93"/>
      <c r="E61" s="76"/>
      <c r="F61" s="93"/>
      <c r="G61" s="76"/>
      <c r="H61" s="76"/>
      <c r="I61" s="76"/>
      <c r="J61" s="76"/>
      <c r="K61" s="76"/>
      <c r="L61" s="166">
        <f t="shared" si="11"/>
        <v>0</v>
      </c>
    </row>
    <row r="62" spans="1:12" s="77" customFormat="1" ht="21" customHeight="1">
      <c r="A62" s="93"/>
      <c r="B62" s="78"/>
      <c r="C62" s="76"/>
      <c r="D62" s="93"/>
      <c r="E62" s="76"/>
      <c r="F62" s="93"/>
      <c r="G62" s="76"/>
      <c r="H62" s="76"/>
      <c r="I62" s="76"/>
      <c r="J62" s="76"/>
      <c r="K62" s="76"/>
      <c r="L62" s="166">
        <f t="shared" si="11"/>
        <v>0</v>
      </c>
    </row>
    <row r="63" spans="1:12" s="77" customFormat="1" ht="21" customHeight="1">
      <c r="A63" s="93"/>
      <c r="B63" s="78"/>
      <c r="C63" s="76"/>
      <c r="D63" s="93"/>
      <c r="E63" s="76"/>
      <c r="F63" s="93"/>
      <c r="G63" s="76"/>
      <c r="H63" s="76"/>
      <c r="I63" s="76"/>
      <c r="J63" s="76"/>
      <c r="K63" s="76"/>
      <c r="L63" s="166">
        <f t="shared" si="11"/>
        <v>0</v>
      </c>
    </row>
    <row r="64" spans="1:12" s="77" customFormat="1" ht="21" customHeight="1">
      <c r="A64" s="93"/>
      <c r="B64" s="78"/>
      <c r="C64" s="76"/>
      <c r="D64" s="93"/>
      <c r="E64" s="76"/>
      <c r="F64" s="93"/>
      <c r="G64" s="76"/>
      <c r="H64" s="76"/>
      <c r="I64" s="76"/>
      <c r="J64" s="76"/>
      <c r="K64" s="76"/>
      <c r="L64" s="166">
        <f t="shared" si="11"/>
        <v>0</v>
      </c>
    </row>
    <row r="65" spans="1:12" s="77" customFormat="1" ht="21" customHeight="1">
      <c r="A65" s="93"/>
      <c r="B65" s="78"/>
      <c r="C65" s="76"/>
      <c r="D65" s="93"/>
      <c r="E65" s="76"/>
      <c r="F65" s="93"/>
      <c r="G65" s="76"/>
      <c r="H65" s="76"/>
      <c r="I65" s="76"/>
      <c r="J65" s="76"/>
      <c r="K65" s="76"/>
      <c r="L65" s="166">
        <f t="shared" si="11"/>
        <v>0</v>
      </c>
    </row>
    <row r="66" spans="1:12" s="77" customFormat="1" ht="21" customHeight="1">
      <c r="A66" s="93"/>
      <c r="B66" s="78"/>
      <c r="C66" s="76"/>
      <c r="D66" s="93"/>
      <c r="E66" s="76"/>
      <c r="F66" s="93"/>
      <c r="G66" s="76"/>
      <c r="H66" s="76"/>
      <c r="I66" s="76"/>
      <c r="J66" s="76"/>
      <c r="K66" s="76"/>
      <c r="L66" s="166">
        <f t="shared" si="11"/>
        <v>0</v>
      </c>
    </row>
    <row r="67" spans="1:12" s="77" customFormat="1" ht="21" customHeight="1">
      <c r="A67" s="93"/>
      <c r="B67" s="78"/>
      <c r="C67" s="76"/>
      <c r="D67" s="93"/>
      <c r="E67" s="76"/>
      <c r="F67" s="93"/>
      <c r="G67" s="76"/>
      <c r="H67" s="76"/>
      <c r="I67" s="76"/>
      <c r="J67" s="76"/>
      <c r="K67" s="76"/>
      <c r="L67" s="166">
        <f t="shared" si="11"/>
        <v>0</v>
      </c>
    </row>
    <row r="68" spans="1:12" s="77" customFormat="1" ht="21" customHeight="1">
      <c r="A68" s="93"/>
      <c r="B68" s="78"/>
      <c r="C68" s="76"/>
      <c r="D68" s="93"/>
      <c r="E68" s="76"/>
      <c r="F68" s="93"/>
      <c r="G68" s="76"/>
      <c r="H68" s="76"/>
      <c r="I68" s="76"/>
      <c r="J68" s="76"/>
      <c r="K68" s="76"/>
      <c r="L68" s="166">
        <f t="shared" si="11"/>
        <v>0</v>
      </c>
    </row>
    <row r="69" spans="1:12" s="55" customFormat="1" ht="29.1" customHeight="1">
      <c r="A69" s="160" t="s">
        <v>6</v>
      </c>
      <c r="B69" s="62"/>
      <c r="C69" s="57"/>
      <c r="D69" s="58">
        <f>SUM(D56:D68)</f>
        <v>0</v>
      </c>
      <c r="E69" s="57"/>
      <c r="F69" s="58">
        <f>SUM(F56:F68)</f>
        <v>0</v>
      </c>
      <c r="G69" s="57"/>
      <c r="H69" s="57"/>
      <c r="I69" s="57"/>
      <c r="J69" s="57"/>
      <c r="K69" s="57"/>
      <c r="L69" s="58">
        <f>SUM(L56:L68)</f>
        <v>0</v>
      </c>
    </row>
    <row r="70" spans="1:12" s="3" customFormat="1" ht="19.5" customHeight="1">
      <c r="A70" s="38"/>
      <c r="B70" s="9"/>
      <c r="C70" s="10"/>
      <c r="D70" s="10"/>
      <c r="E70" s="10"/>
      <c r="F70" s="10"/>
      <c r="G70" s="10"/>
      <c r="H70" s="10"/>
      <c r="I70" s="10"/>
      <c r="J70" s="10"/>
      <c r="K70" s="10"/>
      <c r="L70" s="10"/>
    </row>
    <row r="71" spans="1:12" s="63" customFormat="1" ht="29.1" customHeight="1">
      <c r="A71" s="128" t="s">
        <v>51</v>
      </c>
      <c r="B71" s="169"/>
      <c r="C71" s="170"/>
      <c r="D71" s="171"/>
      <c r="E71" s="170"/>
      <c r="F71" s="172"/>
      <c r="G71" s="170"/>
      <c r="H71" s="170"/>
      <c r="I71" s="170"/>
      <c r="J71" s="171"/>
      <c r="K71" s="170"/>
      <c r="L71" s="172"/>
    </row>
    <row r="72" spans="1:12" s="77" customFormat="1" ht="21" customHeight="1">
      <c r="A72" s="93"/>
      <c r="B72" s="80"/>
      <c r="C72" s="79"/>
      <c r="D72" s="93"/>
      <c r="E72" s="79"/>
      <c r="F72" s="93"/>
      <c r="G72" s="79"/>
      <c r="H72" s="79"/>
      <c r="I72" s="79"/>
      <c r="J72" s="79"/>
      <c r="K72" s="79"/>
      <c r="L72" s="166">
        <f>F72</f>
        <v>0</v>
      </c>
    </row>
    <row r="73" spans="1:12" s="77" customFormat="1" ht="21" customHeight="1">
      <c r="A73" s="93"/>
      <c r="B73" s="75"/>
      <c r="C73" s="76"/>
      <c r="D73" s="94"/>
      <c r="E73" s="76"/>
      <c r="F73" s="94"/>
      <c r="G73" s="76"/>
      <c r="H73" s="76"/>
      <c r="I73" s="76"/>
      <c r="J73" s="76"/>
      <c r="K73" s="76"/>
      <c r="L73" s="166">
        <f t="shared" ref="L73:L75" si="12">F73</f>
        <v>0</v>
      </c>
    </row>
    <row r="74" spans="1:12" s="77" customFormat="1" ht="21" customHeight="1">
      <c r="A74" s="93"/>
      <c r="B74" s="75"/>
      <c r="C74" s="76"/>
      <c r="D74" s="93"/>
      <c r="E74" s="76"/>
      <c r="F74" s="93"/>
      <c r="G74" s="76"/>
      <c r="H74" s="76"/>
      <c r="I74" s="76"/>
      <c r="J74" s="76"/>
      <c r="K74" s="76"/>
      <c r="L74" s="166">
        <f t="shared" si="12"/>
        <v>0</v>
      </c>
    </row>
    <row r="75" spans="1:12" s="77" customFormat="1" ht="21" customHeight="1">
      <c r="A75" s="93"/>
      <c r="B75" s="75"/>
      <c r="C75" s="76"/>
      <c r="D75" s="93"/>
      <c r="E75" s="76"/>
      <c r="F75" s="93"/>
      <c r="G75" s="76"/>
      <c r="H75" s="76"/>
      <c r="I75" s="76"/>
      <c r="J75" s="76"/>
      <c r="K75" s="76"/>
      <c r="L75" s="166">
        <f t="shared" si="12"/>
        <v>0</v>
      </c>
    </row>
    <row r="76" spans="1:12" s="55" customFormat="1" ht="27.9" customHeight="1">
      <c r="A76" s="128" t="s">
        <v>8</v>
      </c>
      <c r="B76" s="56"/>
      <c r="C76" s="57"/>
      <c r="D76" s="58">
        <f>SUBTOTAL(9,D72:D75)</f>
        <v>0</v>
      </c>
      <c r="E76" s="57"/>
      <c r="F76" s="58">
        <f>SUBTOTAL(9,F72:F75)</f>
        <v>0</v>
      </c>
      <c r="G76" s="57"/>
      <c r="H76" s="57"/>
      <c r="I76" s="57"/>
      <c r="J76" s="57"/>
      <c r="K76" s="57"/>
      <c r="L76" s="58">
        <f>SUBTOTAL(9,L72:L75)</f>
        <v>0</v>
      </c>
    </row>
    <row r="77" spans="1:12" s="3" customFormat="1" ht="18" customHeight="1" thickBot="1">
      <c r="A77" s="5"/>
      <c r="B77" s="9"/>
      <c r="C77" s="10"/>
      <c r="D77" s="10"/>
      <c r="E77" s="10"/>
      <c r="F77" s="10"/>
      <c r="G77" s="10"/>
      <c r="H77" s="10"/>
      <c r="I77" s="10"/>
      <c r="J77" s="10"/>
      <c r="K77" s="10"/>
      <c r="L77" s="10"/>
    </row>
    <row r="78" spans="1:12" s="55" customFormat="1" ht="29.1" customHeight="1" thickBot="1">
      <c r="A78" s="140" t="s">
        <v>9</v>
      </c>
      <c r="B78" s="141"/>
      <c r="C78" s="142"/>
      <c r="D78" s="143">
        <f>D30+D51+D53+D69-D76</f>
        <v>0</v>
      </c>
      <c r="E78" s="142"/>
      <c r="F78" s="143">
        <f>F30+F51+F53+F69-F76</f>
        <v>0</v>
      </c>
      <c r="G78" s="142"/>
      <c r="H78" s="142"/>
      <c r="I78" s="142"/>
      <c r="J78" s="143">
        <f>J30</f>
        <v>0</v>
      </c>
      <c r="K78" s="142"/>
      <c r="L78" s="143">
        <f>L30+L51+L53+L69-L76</f>
        <v>0</v>
      </c>
    </row>
    <row r="82" spans="1:11" ht="29.1" hidden="1" customHeight="1">
      <c r="A82" s="174" t="s">
        <v>88</v>
      </c>
      <c r="B82" s="175"/>
      <c r="C82" s="176"/>
      <c r="D82" s="175"/>
      <c r="E82" s="177"/>
      <c r="F82" s="175"/>
      <c r="G82" s="177"/>
      <c r="H82" s="175"/>
      <c r="I82" s="177"/>
      <c r="J82" s="175"/>
      <c r="K82" s="175"/>
    </row>
    <row r="83" spans="1:11" ht="29.1" hidden="1" customHeight="1">
      <c r="A83" s="178"/>
      <c r="B83" s="179"/>
      <c r="C83" s="176"/>
      <c r="D83" s="175"/>
      <c r="E83" s="177"/>
      <c r="F83" s="175"/>
      <c r="G83" s="177"/>
      <c r="H83" s="175"/>
      <c r="I83" s="177"/>
      <c r="J83" s="175"/>
      <c r="K83" s="175"/>
    </row>
    <row r="84" spans="1:11" s="2" customFormat="1" ht="18" hidden="1" customHeight="1">
      <c r="A84" s="180" t="s">
        <v>89</v>
      </c>
      <c r="B84" s="181"/>
      <c r="C84" s="182"/>
      <c r="D84" s="183"/>
      <c r="E84" s="184"/>
      <c r="F84" s="183"/>
      <c r="G84" s="184"/>
      <c r="H84" s="183"/>
      <c r="I84" s="184"/>
      <c r="J84" s="185"/>
      <c r="K84" s="185"/>
    </row>
    <row r="85" spans="1:11" s="187" customFormat="1" ht="18" hidden="1" customHeight="1">
      <c r="A85" s="186"/>
      <c r="B85" s="186"/>
      <c r="C85" s="186"/>
      <c r="D85" s="186"/>
      <c r="E85" s="186"/>
      <c r="F85" s="186"/>
      <c r="G85" s="186"/>
      <c r="H85" s="186"/>
      <c r="I85" s="186"/>
      <c r="J85" s="186"/>
      <c r="K85" s="186"/>
    </row>
    <row r="86" spans="1:11" s="2" customFormat="1" ht="21" hidden="1" customHeight="1">
      <c r="A86" s="188" t="s">
        <v>90</v>
      </c>
      <c r="B86" s="189"/>
      <c r="C86" s="190"/>
      <c r="D86" s="191"/>
      <c r="E86" s="192"/>
    </row>
    <row r="87" spans="1:11" s="198" customFormat="1" ht="21" hidden="1" customHeight="1">
      <c r="A87" s="193" t="s">
        <v>91</v>
      </c>
      <c r="B87" s="194"/>
      <c r="C87" s="195"/>
      <c r="D87" s="196"/>
      <c r="E87" s="197"/>
    </row>
    <row r="88" spans="1:11" ht="36" hidden="1" customHeight="1">
      <c r="A88" s="199"/>
      <c r="B88" s="175"/>
      <c r="C88" s="175"/>
      <c r="D88" s="175"/>
      <c r="E88" s="175"/>
    </row>
    <row r="89" spans="1:11" s="203" customFormat="1" ht="18" hidden="1" customHeight="1">
      <c r="A89" s="180" t="s">
        <v>92</v>
      </c>
      <c r="B89" s="200"/>
      <c r="C89" s="201"/>
      <c r="D89" s="200"/>
      <c r="E89" s="202"/>
    </row>
    <row r="90" spans="1:11" s="2" customFormat="1" ht="18" hidden="1" customHeight="1">
      <c r="A90" s="204" t="s">
        <v>10</v>
      </c>
      <c r="B90" s="186" t="s">
        <v>93</v>
      </c>
      <c r="C90" s="205">
        <v>140.4</v>
      </c>
      <c r="D90" s="206"/>
      <c r="E90" s="207"/>
    </row>
    <row r="91" spans="1:11" s="2" customFormat="1" ht="21" hidden="1" customHeight="1">
      <c r="A91" s="208" t="s">
        <v>94</v>
      </c>
      <c r="B91" s="209"/>
      <c r="C91" s="210"/>
      <c r="D91" s="211"/>
      <c r="E91" s="212">
        <f>IF(I30=0,0,((I30-E103-E109)*0.2))</f>
        <v>0</v>
      </c>
    </row>
    <row r="92" spans="1:11" s="2" customFormat="1" ht="21" hidden="1" customHeight="1">
      <c r="A92" s="208" t="s">
        <v>95</v>
      </c>
      <c r="B92" s="209"/>
      <c r="C92" s="213"/>
      <c r="D92" s="211"/>
      <c r="E92" s="197">
        <f>IFERROR((E91*$C$90*J78/SUM(E91*$C$90,E97*$C$96,E103*$C$102,E109*$C$108))/E91,0)</f>
        <v>0</v>
      </c>
    </row>
    <row r="93" spans="1:11" s="2" customFormat="1" ht="21" hidden="1" customHeight="1">
      <c r="A93" s="208" t="s">
        <v>96</v>
      </c>
      <c r="B93" s="209"/>
      <c r="C93" s="213"/>
      <c r="D93" s="211"/>
      <c r="E93" s="197">
        <f>E92/60</f>
        <v>0</v>
      </c>
    </row>
    <row r="94" spans="1:11" s="2" customFormat="1" ht="21" hidden="1" customHeight="1">
      <c r="A94" s="208" t="s">
        <v>97</v>
      </c>
      <c r="B94" s="214"/>
      <c r="C94" s="215"/>
      <c r="D94" s="216"/>
      <c r="E94" s="217">
        <f t="shared" ref="E94" si="13">E91*E92</f>
        <v>0</v>
      </c>
      <c r="F94" s="218"/>
    </row>
    <row r="95" spans="1:11" s="2" customFormat="1" ht="18" hidden="1" customHeight="1">
      <c r="A95" s="219"/>
      <c r="B95" s="220"/>
      <c r="C95" s="221"/>
      <c r="D95" s="222"/>
      <c r="E95" s="223"/>
      <c r="F95" s="218"/>
    </row>
    <row r="96" spans="1:11" s="2" customFormat="1" ht="18" hidden="1" customHeight="1">
      <c r="A96" s="204" t="s">
        <v>11</v>
      </c>
      <c r="B96" s="186" t="s">
        <v>93</v>
      </c>
      <c r="C96" s="205">
        <v>181.2</v>
      </c>
      <c r="D96" s="206"/>
      <c r="E96" s="224"/>
    </row>
    <row r="97" spans="1:6" s="2" customFormat="1" ht="21" hidden="1" customHeight="1">
      <c r="A97" s="208" t="s">
        <v>94</v>
      </c>
      <c r="B97" s="225"/>
      <c r="C97" s="210"/>
      <c r="D97" s="211"/>
      <c r="E97" s="212">
        <f>IF(I30=0,0,(I30-E103-E109)*0.8)</f>
        <v>0</v>
      </c>
    </row>
    <row r="98" spans="1:6" s="2" customFormat="1" ht="21" hidden="1" customHeight="1">
      <c r="A98" s="208" t="s">
        <v>95</v>
      </c>
      <c r="B98" s="225"/>
      <c r="C98" s="213"/>
      <c r="D98" s="211"/>
      <c r="E98" s="197">
        <f>IFERROR((E97*$C$168*M40/SUM(E91*$C$162,E97*$C$168,E103*$C$174,E109*$C$180))/E97,0)</f>
        <v>0</v>
      </c>
    </row>
    <row r="99" spans="1:6" s="2" customFormat="1" ht="21" hidden="1" customHeight="1">
      <c r="A99" s="208" t="s">
        <v>96</v>
      </c>
      <c r="B99" s="225"/>
      <c r="C99" s="213"/>
      <c r="D99" s="211"/>
      <c r="E99" s="197">
        <f>E98/60</f>
        <v>0</v>
      </c>
    </row>
    <row r="100" spans="1:6" s="2" customFormat="1" ht="21" hidden="1" customHeight="1">
      <c r="A100" s="208" t="s">
        <v>97</v>
      </c>
      <c r="B100" s="226"/>
      <c r="C100" s="215"/>
      <c r="D100" s="216"/>
      <c r="E100" s="217">
        <f t="shared" ref="E100" si="14">E97*E98</f>
        <v>0</v>
      </c>
      <c r="F100" s="218"/>
    </row>
    <row r="101" spans="1:6" s="2" customFormat="1" ht="18" hidden="1" customHeight="1">
      <c r="A101" s="219"/>
      <c r="B101" s="220"/>
      <c r="C101" s="221"/>
      <c r="D101" s="222"/>
      <c r="E101" s="223"/>
      <c r="F101" s="218"/>
    </row>
    <row r="102" spans="1:6" s="2" customFormat="1" ht="18" hidden="1" customHeight="1">
      <c r="A102" s="204" t="s">
        <v>12</v>
      </c>
      <c r="B102" s="186" t="s">
        <v>93</v>
      </c>
      <c r="C102" s="205">
        <v>334.8</v>
      </c>
      <c r="D102" s="206"/>
      <c r="E102" s="224"/>
    </row>
    <row r="103" spans="1:6" s="2" customFormat="1" ht="21" hidden="1" customHeight="1">
      <c r="A103" s="208" t="s">
        <v>94</v>
      </c>
      <c r="B103" s="225"/>
      <c r="C103" s="210"/>
      <c r="D103" s="211"/>
      <c r="E103" s="212"/>
    </row>
    <row r="104" spans="1:6" s="2" customFormat="1" ht="21" hidden="1" customHeight="1">
      <c r="A104" s="208" t="s">
        <v>98</v>
      </c>
      <c r="B104" s="225"/>
      <c r="C104" s="213"/>
      <c r="D104" s="211"/>
      <c r="E104" s="197">
        <f>IFERROR((E103*$C$174*M40/SUM(E91*$C$162,E97*$C$168,E103*$C$174,E109*$C$180))/E103,0)</f>
        <v>0</v>
      </c>
    </row>
    <row r="105" spans="1:6" s="2" customFormat="1" ht="21" hidden="1" customHeight="1">
      <c r="A105" s="208" t="s">
        <v>99</v>
      </c>
      <c r="B105" s="225"/>
      <c r="C105" s="213"/>
      <c r="D105" s="211"/>
      <c r="E105" s="197">
        <f>E104/60</f>
        <v>0</v>
      </c>
    </row>
    <row r="106" spans="1:6" s="2" customFormat="1" ht="21" hidden="1" customHeight="1">
      <c r="A106" s="208" t="s">
        <v>97</v>
      </c>
      <c r="B106" s="225"/>
      <c r="C106" s="213"/>
      <c r="D106" s="211"/>
      <c r="E106" s="217">
        <f t="shared" ref="E106" si="15">E103*E104</f>
        <v>0</v>
      </c>
      <c r="F106" s="218"/>
    </row>
    <row r="107" spans="1:6" s="2" customFormat="1" ht="18" hidden="1" customHeight="1">
      <c r="A107" s="227"/>
      <c r="B107" s="228"/>
      <c r="C107" s="229"/>
      <c r="D107" s="230"/>
      <c r="E107" s="231"/>
    </row>
    <row r="108" spans="1:6" s="2" customFormat="1" ht="18" hidden="1" customHeight="1">
      <c r="A108" s="204" t="s">
        <v>13</v>
      </c>
      <c r="B108" s="186" t="s">
        <v>93</v>
      </c>
      <c r="C108" s="205">
        <v>256.2</v>
      </c>
      <c r="D108" s="232"/>
      <c r="E108" s="233"/>
    </row>
    <row r="109" spans="1:6" s="2" customFormat="1" ht="21" hidden="1" customHeight="1">
      <c r="A109" s="208" t="s">
        <v>94</v>
      </c>
      <c r="B109" s="234"/>
      <c r="C109" s="210"/>
      <c r="D109" s="211"/>
      <c r="E109" s="212">
        <f>IF(I30=0,0,1)</f>
        <v>0</v>
      </c>
    </row>
    <row r="110" spans="1:6" s="2" customFormat="1" ht="21" hidden="1" customHeight="1">
      <c r="A110" s="208" t="s">
        <v>95</v>
      </c>
      <c r="B110" s="234"/>
      <c r="C110" s="235"/>
      <c r="D110" s="211"/>
      <c r="E110" s="197">
        <f>IFERROR((E109*$C$180*M14/SUM(E91*$C$162,E97*$C$168,E103*$C$174,E109*$C$180))/E109,0)</f>
        <v>0</v>
      </c>
    </row>
    <row r="111" spans="1:6" s="2" customFormat="1" ht="21" hidden="1" customHeight="1">
      <c r="A111" s="208" t="s">
        <v>96</v>
      </c>
      <c r="B111" s="234"/>
      <c r="C111" s="235"/>
      <c r="D111" s="211"/>
      <c r="E111" s="197">
        <f>E110/60</f>
        <v>0</v>
      </c>
    </row>
    <row r="112" spans="1:6" s="2" customFormat="1" ht="21" hidden="1" customHeight="1">
      <c r="A112" s="208" t="s">
        <v>97</v>
      </c>
      <c r="B112" s="236"/>
      <c r="C112" s="237"/>
      <c r="D112" s="216"/>
      <c r="E112" s="217">
        <f t="shared" ref="E112" si="16">E109*E110</f>
        <v>0</v>
      </c>
      <c r="F112" s="218"/>
    </row>
    <row r="113" spans="1:5" s="2" customFormat="1" ht="18" hidden="1" customHeight="1">
      <c r="A113" s="238"/>
      <c r="B113" s="239"/>
      <c r="C113" s="240"/>
      <c r="D113" s="241"/>
      <c r="E113" s="242"/>
    </row>
    <row r="114" spans="1:5" s="2" customFormat="1" ht="23.1" hidden="1" customHeight="1">
      <c r="A114" s="188" t="s">
        <v>100</v>
      </c>
      <c r="B114" s="243"/>
      <c r="C114" s="244"/>
      <c r="D114" s="245"/>
      <c r="E114" s="246">
        <f t="shared" ref="E114" si="17">E91+E97+E103+E109</f>
        <v>0</v>
      </c>
    </row>
  </sheetData>
  <mergeCells count="5">
    <mergeCell ref="K2:L2"/>
    <mergeCell ref="G2:J2"/>
    <mergeCell ref="C2:D2"/>
    <mergeCell ref="E2:F2"/>
    <mergeCell ref="A1:L1"/>
  </mergeCells>
  <conditionalFormatting sqref="B6:B16 B21:B28">
    <cfRule type="cellIs" dxfId="13" priority="2261" operator="greaterThan">
      <formula>350000</formula>
    </cfRule>
    <cfRule type="cellIs" priority="4544" stopIfTrue="1" operator="equal">
      <formula>0</formula>
    </cfRule>
    <cfRule type="containsBlanks" priority="4545" stopIfTrue="1">
      <formula>LEN(TRIM(B6))=0</formula>
    </cfRule>
    <cfRule type="cellIs" dxfId="12" priority="5031" operator="lessThan">
      <formula>22880</formula>
    </cfRule>
  </conditionalFormatting>
  <conditionalFormatting sqref="B93:D93">
    <cfRule type="cellIs" dxfId="11" priority="16" operator="greaterThan">
      <formula>$C$162</formula>
    </cfRule>
  </conditionalFormatting>
  <conditionalFormatting sqref="B99:D99">
    <cfRule type="cellIs" dxfId="10" priority="15" stopIfTrue="1" operator="greaterThan">
      <formula>$C$168</formula>
    </cfRule>
  </conditionalFormatting>
  <conditionalFormatting sqref="B105:D105">
    <cfRule type="cellIs" dxfId="9" priority="14" operator="greaterThan">
      <formula>$C$174</formula>
    </cfRule>
  </conditionalFormatting>
  <conditionalFormatting sqref="B111:D111">
    <cfRule type="cellIs" dxfId="8" priority="13" operator="greaterThan">
      <formula>$C$180</formula>
    </cfRule>
  </conditionalFormatting>
  <conditionalFormatting sqref="D6:D16">
    <cfRule type="cellIs" dxfId="7" priority="5" operator="greaterThan">
      <formula>350000</formula>
    </cfRule>
    <cfRule type="cellIs" priority="6" stopIfTrue="1" operator="equal">
      <formula>0</formula>
    </cfRule>
    <cfRule type="containsBlanks" priority="7" stopIfTrue="1">
      <formula>LEN(TRIM(D6))=0</formula>
    </cfRule>
    <cfRule type="cellIs" dxfId="6" priority="8" operator="lessThan">
      <formula>22880</formula>
    </cfRule>
  </conditionalFormatting>
  <conditionalFormatting sqref="D21:D28">
    <cfRule type="cellIs" dxfId="5" priority="1" operator="greaterThan">
      <formula>350000</formula>
    </cfRule>
    <cfRule type="cellIs" priority="2" stopIfTrue="1" operator="equal">
      <formula>0</formula>
    </cfRule>
    <cfRule type="containsBlanks" priority="3" stopIfTrue="1">
      <formula>LEN(TRIM(D21))=0</formula>
    </cfRule>
    <cfRule type="cellIs" dxfId="4" priority="4" operator="lessThan">
      <formula>22880</formula>
    </cfRule>
  </conditionalFormatting>
  <conditionalFormatting sqref="E92">
    <cfRule type="cellIs" dxfId="3" priority="24" operator="greaterThan">
      <formula>$C$162</formula>
    </cfRule>
  </conditionalFormatting>
  <conditionalFormatting sqref="E98">
    <cfRule type="cellIs" dxfId="2" priority="23" operator="greaterThan">
      <formula>$C$168</formula>
    </cfRule>
  </conditionalFormatting>
  <conditionalFormatting sqref="E104">
    <cfRule type="cellIs" dxfId="1" priority="22" operator="greaterThan">
      <formula>$C$174</formula>
    </cfRule>
  </conditionalFormatting>
  <conditionalFormatting sqref="E110">
    <cfRule type="cellIs" dxfId="0" priority="21"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109375" defaultRowHeight="13.2"/>
  <cols>
    <col min="1" max="1" width="9.88671875" style="12" customWidth="1"/>
    <col min="2" max="2" width="35.33203125" style="12" customWidth="1"/>
    <col min="3" max="3" width="16.109375" style="12" customWidth="1"/>
    <col min="4" max="4" width="9.44140625" style="36" customWidth="1"/>
    <col min="5" max="5" width="20.88671875" style="12" customWidth="1"/>
    <col min="6" max="6" width="14.44140625" style="12" customWidth="1"/>
    <col min="7" max="7" width="12.109375" style="12" customWidth="1"/>
    <col min="8" max="8" width="11.44140625" style="12" bestFit="1" customWidth="1"/>
    <col min="9" max="16384" width="7.109375" style="12"/>
  </cols>
  <sheetData>
    <row r="1" spans="1:8" ht="15.6">
      <c r="A1" s="260" t="s">
        <v>16</v>
      </c>
      <c r="B1" s="260"/>
      <c r="C1" s="260"/>
      <c r="D1" s="260"/>
      <c r="E1" s="260"/>
      <c r="F1" s="260"/>
      <c r="G1" s="11"/>
    </row>
    <row r="2" spans="1:8" ht="15.6">
      <c r="A2" s="260" t="s">
        <v>17</v>
      </c>
      <c r="B2" s="260"/>
      <c r="C2" s="260"/>
      <c r="D2" s="260"/>
      <c r="E2" s="260"/>
      <c r="F2" s="260"/>
      <c r="G2" s="11"/>
    </row>
    <row r="3" spans="1:8" ht="15.6">
      <c r="A3" s="260" t="s">
        <v>18</v>
      </c>
      <c r="B3" s="260"/>
      <c r="C3" s="260"/>
      <c r="D3" s="260"/>
      <c r="E3" s="260"/>
      <c r="F3" s="260"/>
      <c r="G3" s="11"/>
    </row>
    <row r="4" spans="1:8" ht="15.6">
      <c r="A4" s="260" t="s">
        <v>0</v>
      </c>
      <c r="B4" s="260"/>
      <c r="C4" s="260"/>
      <c r="D4" s="260"/>
      <c r="E4" s="260"/>
      <c r="F4" s="260"/>
      <c r="G4" s="11"/>
    </row>
    <row r="5" spans="1:8" ht="15.6">
      <c r="A5" s="260" t="s">
        <v>28</v>
      </c>
      <c r="B5" s="260"/>
      <c r="C5" s="260"/>
      <c r="D5" s="260"/>
      <c r="E5" s="260"/>
      <c r="F5" s="260"/>
      <c r="G5" s="11"/>
    </row>
    <row r="6" spans="1:8">
      <c r="A6" s="13"/>
      <c r="B6" s="13"/>
      <c r="C6" s="13"/>
      <c r="D6" s="35"/>
      <c r="E6" s="13"/>
      <c r="F6" s="13"/>
      <c r="G6" s="13"/>
    </row>
    <row r="7" spans="1:8">
      <c r="B7" s="13"/>
      <c r="C7" s="13"/>
      <c r="D7" s="35"/>
      <c r="E7" s="13"/>
      <c r="F7" s="13"/>
      <c r="G7" s="13"/>
    </row>
    <row r="8" spans="1:8">
      <c r="A8" s="259" t="e">
        <f>#REF!</f>
        <v>#REF!</v>
      </c>
      <c r="B8" s="259"/>
      <c r="C8" s="259"/>
      <c r="D8" s="259"/>
      <c r="E8" s="259"/>
      <c r="F8" s="259"/>
      <c r="G8" s="13"/>
    </row>
    <row r="11" spans="1:8" ht="14.4">
      <c r="A11" s="14" t="s">
        <v>19</v>
      </c>
      <c r="B11" s="14"/>
      <c r="C11" s="14" t="s">
        <v>20</v>
      </c>
      <c r="D11" s="23"/>
      <c r="H11" s="39" t="s">
        <v>42</v>
      </c>
    </row>
    <row r="12" spans="1:8" ht="15" thickBot="1">
      <c r="A12" s="15" t="s">
        <v>21</v>
      </c>
      <c r="B12" s="15" t="s">
        <v>22</v>
      </c>
      <c r="C12" s="15" t="s">
        <v>23</v>
      </c>
      <c r="D12" s="262" t="s">
        <v>24</v>
      </c>
      <c r="E12" s="262"/>
      <c r="F12" s="15" t="s">
        <v>14</v>
      </c>
      <c r="G12" s="14"/>
      <c r="H12" s="39" t="s">
        <v>43</v>
      </c>
    </row>
    <row r="13" spans="1:8" ht="13.8" thickTop="1">
      <c r="A13" s="14"/>
      <c r="B13" s="14"/>
      <c r="C13" s="14"/>
      <c r="D13" s="23"/>
      <c r="E13" s="14"/>
      <c r="F13" s="14"/>
      <c r="G13" s="14"/>
    </row>
    <row r="14" spans="1:8" ht="15.6">
      <c r="A14" s="263" t="s">
        <v>25</v>
      </c>
      <c r="B14" s="263"/>
      <c r="C14" s="263"/>
      <c r="D14" s="263"/>
      <c r="E14" s="263"/>
      <c r="F14" s="263"/>
      <c r="G14" s="11"/>
    </row>
    <row r="15" spans="1:8" ht="12.6" customHeight="1">
      <c r="A15" s="84"/>
      <c r="B15" s="264" t="s">
        <v>54</v>
      </c>
      <c r="C15" s="264"/>
      <c r="D15" s="264"/>
      <c r="E15" s="264"/>
      <c r="F15" s="85"/>
      <c r="G15" s="16"/>
    </row>
    <row r="16" spans="1:8" ht="25.5" customHeight="1">
      <c r="A16" s="85"/>
      <c r="B16" s="264"/>
      <c r="C16" s="264"/>
      <c r="D16" s="264"/>
      <c r="E16" s="264"/>
      <c r="F16" s="85"/>
      <c r="G16" s="16"/>
    </row>
    <row r="18" spans="1:8">
      <c r="A18" s="14"/>
    </row>
    <row r="19" spans="1:8">
      <c r="A19" s="14"/>
    </row>
    <row r="20" spans="1:8">
      <c r="A20" s="14"/>
    </row>
    <row r="21" spans="1:8">
      <c r="A21" s="16" t="s">
        <v>3</v>
      </c>
      <c r="B21" s="12" t="s">
        <v>1</v>
      </c>
      <c r="F21" s="17">
        <v>0</v>
      </c>
      <c r="G21" s="17"/>
    </row>
    <row r="22" spans="1:8">
      <c r="A22" s="16"/>
      <c r="B22" s="18" t="s">
        <v>10</v>
      </c>
      <c r="C22" s="14" t="s">
        <v>26</v>
      </c>
      <c r="D22" s="19"/>
      <c r="E22" s="12" t="s">
        <v>53</v>
      </c>
      <c r="F22" s="24"/>
      <c r="H22" s="40">
        <f>D22/60</f>
        <v>0</v>
      </c>
    </row>
    <row r="23" spans="1:8">
      <c r="A23" s="16"/>
      <c r="B23" s="18" t="s">
        <v>11</v>
      </c>
      <c r="C23" s="14" t="s">
        <v>26</v>
      </c>
      <c r="D23" s="19"/>
      <c r="E23" s="12" t="s">
        <v>53</v>
      </c>
      <c r="F23" s="24"/>
      <c r="H23" s="40">
        <f t="shared" ref="H23:H25" si="0">D23/60</f>
        <v>0</v>
      </c>
    </row>
    <row r="24" spans="1:8">
      <c r="A24" s="16"/>
      <c r="B24" s="18" t="s">
        <v>12</v>
      </c>
      <c r="C24" s="14" t="s">
        <v>26</v>
      </c>
      <c r="D24" s="19"/>
      <c r="E24" s="12" t="s">
        <v>53</v>
      </c>
      <c r="F24" s="24"/>
      <c r="H24" s="40">
        <f t="shared" si="0"/>
        <v>0</v>
      </c>
    </row>
    <row r="25" spans="1:8">
      <c r="A25" s="16"/>
      <c r="B25" s="18" t="s">
        <v>13</v>
      </c>
      <c r="C25" s="14" t="s">
        <v>26</v>
      </c>
      <c r="D25" s="19"/>
      <c r="E25" s="12" t="s">
        <v>53</v>
      </c>
      <c r="F25" s="24"/>
      <c r="H25" s="40">
        <f t="shared" si="0"/>
        <v>0</v>
      </c>
    </row>
    <row r="26" spans="1:8">
      <c r="B26" s="18" t="s">
        <v>40</v>
      </c>
      <c r="C26" s="14" t="s">
        <v>2</v>
      </c>
      <c r="D26" s="36">
        <v>16.260000000000002</v>
      </c>
      <c r="E26" s="12" t="s">
        <v>41</v>
      </c>
      <c r="F26" s="24"/>
    </row>
    <row r="27" spans="1:8">
      <c r="F27" s="17"/>
    </row>
    <row r="28" spans="1:8">
      <c r="A28" s="14" t="s">
        <v>15</v>
      </c>
      <c r="B28" s="12" t="s">
        <v>1</v>
      </c>
      <c r="C28" s="20" t="s">
        <v>27</v>
      </c>
      <c r="D28" s="261" t="s">
        <v>52</v>
      </c>
      <c r="E28" s="261"/>
      <c r="F28" s="24">
        <v>0</v>
      </c>
    </row>
    <row r="29" spans="1:8">
      <c r="A29" s="14"/>
      <c r="B29" s="18"/>
      <c r="D29" s="23"/>
      <c r="E29" s="14"/>
    </row>
    <row r="30" spans="1:8" ht="13.8" thickBot="1">
      <c r="A30" s="14"/>
      <c r="B30" s="18"/>
      <c r="D30" s="23"/>
      <c r="E30" s="13" t="s">
        <v>38</v>
      </c>
      <c r="F30" s="86">
        <v>0</v>
      </c>
    </row>
    <row r="31" spans="1:8" ht="13.8" thickTop="1">
      <c r="A31" s="21"/>
      <c r="B31" s="18"/>
    </row>
    <row r="32" spans="1:8">
      <c r="A32" s="14"/>
    </row>
    <row r="33" spans="1:7">
      <c r="A33" s="22"/>
      <c r="C33" s="14"/>
    </row>
    <row r="34" spans="1:7">
      <c r="A34" s="14"/>
    </row>
    <row r="35" spans="1:7">
      <c r="A35" s="14"/>
    </row>
    <row r="36" spans="1:7">
      <c r="A36" s="14"/>
    </row>
    <row r="37" spans="1:7">
      <c r="A37" s="14"/>
      <c r="C37" s="14"/>
    </row>
    <row r="38" spans="1:7">
      <c r="A38" s="14"/>
      <c r="C38" s="14"/>
    </row>
    <row r="39" spans="1:7">
      <c r="A39" s="14"/>
    </row>
    <row r="40" spans="1:7">
      <c r="A40" s="14"/>
    </row>
    <row r="41" spans="1:7">
      <c r="A41" s="14"/>
    </row>
    <row r="42" spans="1:7">
      <c r="A42" s="14"/>
      <c r="D42" s="261"/>
      <c r="E42" s="261"/>
      <c r="F42" s="14"/>
      <c r="G42" s="14"/>
    </row>
    <row r="43" spans="1:7">
      <c r="A43" s="14"/>
      <c r="D43" s="261"/>
      <c r="E43" s="261"/>
      <c r="F43" s="14"/>
      <c r="G43" s="14"/>
    </row>
    <row r="45" spans="1:7">
      <c r="A45" s="14"/>
      <c r="C45" s="14"/>
    </row>
    <row r="46" spans="1:7">
      <c r="A46" s="14"/>
      <c r="D46" s="261"/>
      <c r="E46" s="261"/>
      <c r="F46" s="14"/>
      <c r="G46" s="14"/>
    </row>
    <row r="47" spans="1:7">
      <c r="A47" s="14"/>
      <c r="D47" s="261"/>
      <c r="E47" s="261"/>
      <c r="F47" s="14"/>
      <c r="G47" s="14"/>
    </row>
  </sheetData>
  <mergeCells count="14">
    <mergeCell ref="D43:E43"/>
    <mergeCell ref="D46:E46"/>
    <mergeCell ref="D47:E47"/>
    <mergeCell ref="D12:E12"/>
    <mergeCell ref="A14:F14"/>
    <mergeCell ref="D28:E28"/>
    <mergeCell ref="D42:E42"/>
    <mergeCell ref="B15:E16"/>
    <mergeCell ref="A8:F8"/>
    <mergeCell ref="A1:F1"/>
    <mergeCell ref="A2:F2"/>
    <mergeCell ref="A3:F3"/>
    <mergeCell ref="A4:F4"/>
    <mergeCell ref="A5:F5"/>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H42" sqref="H42"/>
    </sheetView>
  </sheetViews>
  <sheetFormatPr defaultColWidth="6.5546875" defaultRowHeight="13.2"/>
  <cols>
    <col min="1" max="1" width="4.44140625" style="26" customWidth="1"/>
    <col min="2" max="2" width="12.5546875" style="26" customWidth="1"/>
    <col min="3" max="3" width="14.5546875" style="26" customWidth="1"/>
    <col min="4" max="4" width="7" style="26" customWidth="1"/>
    <col min="5" max="5" width="11" style="26" customWidth="1"/>
    <col min="6" max="6" width="9.5546875" style="26" customWidth="1"/>
    <col min="7" max="7" width="8" style="26" customWidth="1"/>
    <col min="8" max="8" width="24.33203125" style="26" customWidth="1"/>
    <col min="9" max="9" width="8" style="26" customWidth="1"/>
    <col min="10" max="10" width="24.33203125" style="26" customWidth="1"/>
    <col min="11" max="16384" width="6.5546875" style="26"/>
  </cols>
  <sheetData>
    <row r="1" spans="1:10" ht="15.75" customHeight="1">
      <c r="A1" s="90"/>
      <c r="B1" s="90"/>
      <c r="C1" s="90"/>
      <c r="D1" s="90"/>
      <c r="E1" s="90"/>
      <c r="F1" s="90"/>
      <c r="G1" s="90"/>
      <c r="H1" s="90"/>
      <c r="I1" s="90"/>
      <c r="J1" s="90"/>
    </row>
    <row r="2" spans="1:10" ht="15.75" customHeight="1">
      <c r="A2" s="90"/>
      <c r="B2" s="90"/>
      <c r="C2" s="90"/>
      <c r="D2" s="90"/>
      <c r="E2" s="90"/>
      <c r="F2" s="90"/>
      <c r="G2" s="90"/>
      <c r="H2" s="90"/>
      <c r="I2" s="90"/>
      <c r="J2" s="90"/>
    </row>
    <row r="3" spans="1:10" ht="15.75" customHeight="1">
      <c r="A3" s="274" t="s">
        <v>45</v>
      </c>
      <c r="B3" s="274"/>
      <c r="C3" s="274"/>
      <c r="D3" s="274"/>
      <c r="E3" s="274"/>
      <c r="F3" s="274"/>
      <c r="G3" s="274"/>
      <c r="H3" s="274"/>
      <c r="I3" s="274"/>
      <c r="J3" s="274"/>
    </row>
    <row r="4" spans="1:10" ht="15.75" customHeight="1">
      <c r="A4" s="275" t="s">
        <v>29</v>
      </c>
      <c r="B4" s="275"/>
      <c r="C4" s="275"/>
      <c r="D4" s="275"/>
      <c r="E4" s="275"/>
      <c r="F4" s="275"/>
      <c r="G4" s="275"/>
      <c r="H4" s="275"/>
      <c r="I4" s="275"/>
      <c r="J4" s="275"/>
    </row>
    <row r="5" spans="1:10">
      <c r="A5" s="25"/>
      <c r="B5" s="25"/>
      <c r="C5" s="25"/>
      <c r="D5" s="25"/>
      <c r="E5" s="25"/>
      <c r="F5" s="25"/>
      <c r="G5" s="25"/>
      <c r="H5" s="25"/>
      <c r="I5" s="25"/>
      <c r="J5" s="25"/>
    </row>
    <row r="6" spans="1:10">
      <c r="A6" s="25"/>
      <c r="B6" s="25"/>
      <c r="C6" s="25"/>
      <c r="D6" s="25"/>
      <c r="E6" s="25"/>
      <c r="F6" s="25"/>
      <c r="G6" s="25"/>
      <c r="H6" s="25"/>
      <c r="I6" s="25"/>
      <c r="J6" s="25"/>
    </row>
    <row r="7" spans="1:10" ht="14.4">
      <c r="A7" s="27"/>
      <c r="B7" s="27"/>
      <c r="C7" s="27"/>
      <c r="D7" s="27"/>
      <c r="E7" s="27"/>
      <c r="F7" s="27"/>
      <c r="G7" s="25"/>
      <c r="H7" s="25"/>
      <c r="I7" s="25"/>
      <c r="J7" s="25"/>
    </row>
    <row r="8" spans="1:10" ht="14.4">
      <c r="A8" s="88"/>
      <c r="B8" s="89" t="s">
        <v>30</v>
      </c>
      <c r="C8" s="91"/>
      <c r="D8" s="91"/>
      <c r="E8" s="91"/>
      <c r="F8" s="91"/>
      <c r="G8" s="28"/>
      <c r="H8" s="87" t="s">
        <v>71</v>
      </c>
      <c r="I8" s="28"/>
      <c r="J8" s="87" t="s">
        <v>72</v>
      </c>
    </row>
    <row r="9" spans="1:10" ht="14.4">
      <c r="A9" s="27"/>
      <c r="B9" s="27"/>
      <c r="C9" s="27"/>
      <c r="D9" s="27"/>
      <c r="E9" s="27"/>
      <c r="F9" s="27"/>
      <c r="G9" s="25"/>
      <c r="H9" s="29"/>
      <c r="I9" s="25"/>
      <c r="J9" s="29"/>
    </row>
    <row r="10" spans="1:10" ht="18.899999999999999" customHeight="1">
      <c r="A10" s="30" t="s">
        <v>31</v>
      </c>
      <c r="B10" s="268"/>
      <c r="C10" s="269"/>
      <c r="D10" s="269"/>
      <c r="E10" s="269"/>
      <c r="F10" s="270"/>
      <c r="G10" s="25"/>
      <c r="H10" s="25"/>
      <c r="I10" s="25"/>
      <c r="J10" s="25"/>
    </row>
    <row r="11" spans="1:10" ht="18.899999999999999" customHeight="1">
      <c r="A11" s="27"/>
      <c r="B11" s="271"/>
      <c r="C11" s="272"/>
      <c r="D11" s="272"/>
      <c r="E11" s="272"/>
      <c r="F11" s="273"/>
      <c r="G11" s="25"/>
      <c r="H11" s="25"/>
      <c r="I11" s="25"/>
      <c r="J11" s="25"/>
    </row>
    <row r="12" spans="1:10" ht="18.899999999999999" customHeight="1">
      <c r="A12" s="27"/>
      <c r="B12" s="265"/>
      <c r="C12" s="266"/>
      <c r="D12" s="266"/>
      <c r="E12" s="266"/>
      <c r="F12" s="267"/>
      <c r="G12" s="31"/>
      <c r="H12" s="125"/>
      <c r="I12" s="31"/>
      <c r="J12" s="125"/>
    </row>
    <row r="13" spans="1:10" ht="9.75" customHeight="1">
      <c r="A13" s="27"/>
      <c r="B13" s="32"/>
      <c r="C13" s="32"/>
      <c r="D13" s="32"/>
      <c r="E13" s="32"/>
      <c r="F13" s="32"/>
      <c r="G13" s="31"/>
      <c r="H13" s="119"/>
      <c r="I13" s="31"/>
      <c r="J13" s="119"/>
    </row>
    <row r="14" spans="1:10" ht="18.899999999999999" customHeight="1">
      <c r="A14" s="30" t="s">
        <v>32</v>
      </c>
      <c r="B14" s="268"/>
      <c r="C14" s="269"/>
      <c r="D14" s="269"/>
      <c r="E14" s="269"/>
      <c r="F14" s="270"/>
      <c r="G14" s="25"/>
      <c r="H14" s="25"/>
      <c r="I14" s="25"/>
      <c r="J14" s="25"/>
    </row>
    <row r="15" spans="1:10" ht="18.899999999999999" customHeight="1">
      <c r="A15" s="30"/>
      <c r="B15" s="271"/>
      <c r="C15" s="272"/>
      <c r="D15" s="272"/>
      <c r="E15" s="272"/>
      <c r="F15" s="273"/>
      <c r="G15" s="25"/>
      <c r="H15" s="25"/>
      <c r="I15" s="25"/>
      <c r="J15" s="25"/>
    </row>
    <row r="16" spans="1:10" ht="18.899999999999999" customHeight="1">
      <c r="A16" s="30"/>
      <c r="B16" s="265"/>
      <c r="C16" s="266"/>
      <c r="D16" s="266"/>
      <c r="E16" s="266"/>
      <c r="F16" s="267"/>
      <c r="G16" s="31"/>
      <c r="H16" s="125"/>
      <c r="I16" s="31"/>
      <c r="J16" s="125"/>
    </row>
    <row r="17" spans="1:10" ht="9.75" customHeight="1">
      <c r="A17" s="27"/>
      <c r="B17" s="32"/>
      <c r="C17" s="32"/>
      <c r="D17" s="32"/>
      <c r="E17" s="32"/>
      <c r="F17" s="32"/>
      <c r="G17" s="33"/>
      <c r="H17" s="120"/>
      <c r="I17" s="33"/>
      <c r="J17" s="120"/>
    </row>
    <row r="18" spans="1:10" ht="18.899999999999999" customHeight="1">
      <c r="A18" s="30">
        <v>3</v>
      </c>
      <c r="B18" s="268"/>
      <c r="C18" s="269"/>
      <c r="D18" s="269"/>
      <c r="E18" s="269"/>
      <c r="F18" s="270"/>
      <c r="G18" s="25"/>
      <c r="H18" s="25"/>
      <c r="I18" s="25"/>
      <c r="J18" s="25"/>
    </row>
    <row r="19" spans="1:10" ht="18.899999999999999" customHeight="1">
      <c r="A19" s="30"/>
      <c r="B19" s="271"/>
      <c r="C19" s="272"/>
      <c r="D19" s="272"/>
      <c r="E19" s="272"/>
      <c r="F19" s="273"/>
      <c r="G19" s="25"/>
      <c r="H19" s="25"/>
      <c r="I19" s="25"/>
      <c r="J19" s="25"/>
    </row>
    <row r="20" spans="1:10" ht="18.899999999999999" customHeight="1">
      <c r="A20" s="30"/>
      <c r="B20" s="265"/>
      <c r="C20" s="266"/>
      <c r="D20" s="266"/>
      <c r="E20" s="266"/>
      <c r="F20" s="267"/>
      <c r="G20" s="31"/>
      <c r="H20" s="125"/>
      <c r="I20" s="31"/>
      <c r="J20" s="125"/>
    </row>
    <row r="21" spans="1:10" ht="9.75" customHeight="1">
      <c r="A21" s="30"/>
      <c r="B21" s="32"/>
      <c r="C21" s="32"/>
      <c r="D21" s="32"/>
      <c r="E21" s="32"/>
      <c r="F21" s="32"/>
      <c r="G21" s="33"/>
      <c r="H21" s="120"/>
      <c r="I21" s="33"/>
      <c r="J21" s="120"/>
    </row>
    <row r="22" spans="1:10" ht="18.899999999999999" customHeight="1">
      <c r="A22" s="30" t="s">
        <v>33</v>
      </c>
      <c r="B22" s="268"/>
      <c r="C22" s="269"/>
      <c r="D22" s="269"/>
      <c r="E22" s="269"/>
      <c r="F22" s="270"/>
      <c r="G22" s="25"/>
      <c r="H22" s="25"/>
      <c r="I22" s="25"/>
      <c r="J22" s="25"/>
    </row>
    <row r="23" spans="1:10" ht="18.899999999999999" customHeight="1">
      <c r="A23" s="30"/>
      <c r="B23" s="271"/>
      <c r="C23" s="272"/>
      <c r="D23" s="272"/>
      <c r="E23" s="272"/>
      <c r="F23" s="273"/>
      <c r="G23" s="25"/>
      <c r="H23" s="25"/>
      <c r="I23" s="25"/>
      <c r="J23" s="25"/>
    </row>
    <row r="24" spans="1:10" ht="18.899999999999999" customHeight="1">
      <c r="A24" s="30"/>
      <c r="B24" s="265"/>
      <c r="C24" s="266"/>
      <c r="D24" s="266"/>
      <c r="E24" s="266"/>
      <c r="F24" s="267"/>
      <c r="G24" s="31"/>
      <c r="H24" s="125"/>
      <c r="I24" s="31"/>
      <c r="J24" s="125"/>
    </row>
    <row r="25" spans="1:10" ht="9.75" customHeight="1">
      <c r="A25" s="30"/>
      <c r="B25" s="32"/>
      <c r="C25" s="32"/>
      <c r="D25" s="32"/>
      <c r="E25" s="32"/>
      <c r="F25" s="32"/>
      <c r="G25" s="33"/>
      <c r="H25" s="120"/>
      <c r="I25" s="33"/>
      <c r="J25" s="120"/>
    </row>
    <row r="26" spans="1:10" ht="18.899999999999999" customHeight="1">
      <c r="A26" s="30" t="s">
        <v>34</v>
      </c>
      <c r="B26" s="268"/>
      <c r="C26" s="269"/>
      <c r="D26" s="269"/>
      <c r="E26" s="269"/>
      <c r="F26" s="270"/>
      <c r="G26" s="25"/>
      <c r="H26" s="25"/>
      <c r="I26" s="25"/>
      <c r="J26" s="25"/>
    </row>
    <row r="27" spans="1:10" ht="18.899999999999999" customHeight="1">
      <c r="A27" s="30"/>
      <c r="B27" s="271"/>
      <c r="C27" s="272"/>
      <c r="D27" s="272"/>
      <c r="E27" s="272"/>
      <c r="F27" s="273"/>
      <c r="G27" s="25"/>
      <c r="H27" s="25"/>
      <c r="I27" s="25"/>
      <c r="J27" s="25"/>
    </row>
    <row r="28" spans="1:10" ht="18.899999999999999" customHeight="1">
      <c r="A28" s="30"/>
      <c r="B28" s="265"/>
      <c r="C28" s="266"/>
      <c r="D28" s="266"/>
      <c r="E28" s="266"/>
      <c r="F28" s="267"/>
      <c r="G28" s="31"/>
      <c r="H28" s="125"/>
      <c r="I28" s="31"/>
      <c r="J28" s="125"/>
    </row>
    <row r="29" spans="1:10" ht="9.75" customHeight="1">
      <c r="A29" s="30"/>
      <c r="B29" s="32"/>
      <c r="C29" s="32"/>
      <c r="D29" s="32"/>
      <c r="E29" s="32"/>
      <c r="F29" s="32"/>
      <c r="G29" s="33"/>
      <c r="H29" s="120"/>
      <c r="I29" s="33"/>
      <c r="J29" s="120"/>
    </row>
    <row r="30" spans="1:10" ht="18.899999999999999" customHeight="1">
      <c r="A30" s="30" t="s">
        <v>35</v>
      </c>
      <c r="B30" s="268"/>
      <c r="C30" s="269"/>
      <c r="D30" s="269"/>
      <c r="E30" s="269"/>
      <c r="F30" s="270"/>
      <c r="G30" s="25"/>
      <c r="H30" s="25"/>
      <c r="I30" s="25"/>
      <c r="J30" s="25"/>
    </row>
    <row r="31" spans="1:10" ht="18.899999999999999" customHeight="1">
      <c r="A31" s="30"/>
      <c r="B31" s="271"/>
      <c r="C31" s="272"/>
      <c r="D31" s="272"/>
      <c r="E31" s="272"/>
      <c r="F31" s="273"/>
      <c r="G31" s="25"/>
      <c r="H31" s="25"/>
      <c r="I31" s="25"/>
      <c r="J31" s="25"/>
    </row>
    <row r="32" spans="1:10" ht="18.899999999999999" customHeight="1">
      <c r="A32" s="30"/>
      <c r="B32" s="265"/>
      <c r="C32" s="266"/>
      <c r="D32" s="266"/>
      <c r="E32" s="266"/>
      <c r="F32" s="267"/>
      <c r="G32" s="31"/>
      <c r="H32" s="125"/>
      <c r="I32" s="31"/>
      <c r="J32" s="125"/>
    </row>
    <row r="33" spans="1:10" ht="9.75" customHeight="1">
      <c r="A33" s="30"/>
      <c r="B33" s="32"/>
      <c r="C33" s="32"/>
      <c r="D33" s="32"/>
      <c r="E33" s="32"/>
      <c r="F33" s="32"/>
      <c r="G33" s="33"/>
      <c r="H33" s="120"/>
      <c r="I33" s="33"/>
      <c r="J33" s="120"/>
    </row>
    <row r="34" spans="1:10" ht="18.899999999999999" customHeight="1">
      <c r="A34" s="30" t="s">
        <v>36</v>
      </c>
      <c r="B34" s="268"/>
      <c r="C34" s="269"/>
      <c r="D34" s="269"/>
      <c r="E34" s="269"/>
      <c r="F34" s="270"/>
      <c r="G34" s="25"/>
      <c r="H34" s="25"/>
      <c r="I34" s="25"/>
      <c r="J34" s="25"/>
    </row>
    <row r="35" spans="1:10" ht="18.899999999999999" customHeight="1">
      <c r="A35" s="30"/>
      <c r="B35" s="271"/>
      <c r="C35" s="272"/>
      <c r="D35" s="272"/>
      <c r="E35" s="272"/>
      <c r="F35" s="273"/>
      <c r="G35" s="25"/>
      <c r="H35" s="25"/>
      <c r="I35" s="25"/>
      <c r="J35" s="25"/>
    </row>
    <row r="36" spans="1:10" ht="18.899999999999999" customHeight="1">
      <c r="A36" s="30"/>
      <c r="B36" s="265"/>
      <c r="C36" s="266"/>
      <c r="D36" s="266"/>
      <c r="E36" s="266"/>
      <c r="F36" s="267"/>
      <c r="G36" s="31"/>
      <c r="H36" s="125"/>
      <c r="I36" s="31"/>
      <c r="J36" s="125"/>
    </row>
    <row r="37" spans="1:10" ht="9.75" customHeight="1">
      <c r="A37" s="30"/>
      <c r="B37" s="32"/>
      <c r="C37" s="32"/>
      <c r="D37" s="32"/>
      <c r="E37" s="32"/>
      <c r="F37" s="32"/>
      <c r="G37" s="33"/>
      <c r="H37" s="121"/>
      <c r="I37" s="33"/>
      <c r="J37" s="121"/>
    </row>
    <row r="38" spans="1:10" ht="18.899999999999999" customHeight="1">
      <c r="A38" s="30" t="s">
        <v>37</v>
      </c>
      <c r="B38" s="268"/>
      <c r="C38" s="269"/>
      <c r="D38" s="269"/>
      <c r="E38" s="269"/>
      <c r="F38" s="270"/>
      <c r="G38" s="25"/>
      <c r="H38" s="25"/>
      <c r="I38" s="25"/>
      <c r="J38" s="25"/>
    </row>
    <row r="39" spans="1:10" ht="18.899999999999999" customHeight="1">
      <c r="A39" s="30"/>
      <c r="B39" s="271"/>
      <c r="C39" s="272"/>
      <c r="D39" s="272"/>
      <c r="E39" s="272"/>
      <c r="F39" s="273"/>
      <c r="G39" s="25"/>
      <c r="H39" s="25"/>
      <c r="I39" s="25"/>
      <c r="J39" s="25"/>
    </row>
    <row r="40" spans="1:10" ht="18.899999999999999" customHeight="1">
      <c r="A40" s="30"/>
      <c r="B40" s="265"/>
      <c r="C40" s="266"/>
      <c r="D40" s="266"/>
      <c r="E40" s="266"/>
      <c r="F40" s="267"/>
      <c r="G40" s="31"/>
      <c r="H40" s="125"/>
      <c r="I40" s="31"/>
      <c r="J40" s="125"/>
    </row>
    <row r="41" spans="1:10" ht="18.75" customHeight="1">
      <c r="A41" s="30"/>
      <c r="B41" s="32"/>
      <c r="C41" s="32"/>
      <c r="D41" s="32"/>
      <c r="E41" s="32"/>
      <c r="F41" s="32"/>
      <c r="G41" s="31"/>
      <c r="H41" s="47"/>
      <c r="I41" s="31"/>
      <c r="J41" s="47"/>
    </row>
    <row r="42" spans="1:10" ht="18.75" customHeight="1">
      <c r="A42" s="30"/>
      <c r="B42" s="32"/>
      <c r="D42" s="72"/>
      <c r="E42" s="73" t="s">
        <v>46</v>
      </c>
      <c r="F42" s="72"/>
      <c r="G42" s="71"/>
      <c r="H42" s="126">
        <f>H40+H36+H32+H28+H24+H20+H16+H12</f>
        <v>0</v>
      </c>
      <c r="I42" s="71"/>
      <c r="J42" s="126">
        <f>J40+J36+J32+J28+J24+J20+J16+J12</f>
        <v>0</v>
      </c>
    </row>
    <row r="43" spans="1:10" ht="14.4">
      <c r="A43" s="34"/>
      <c r="B43" s="34"/>
      <c r="C43" s="34"/>
      <c r="D43" s="34"/>
      <c r="E43" s="34"/>
      <c r="F43" s="34"/>
    </row>
    <row r="44" spans="1:10" ht="14.4">
      <c r="A44" s="34"/>
      <c r="B44" s="34"/>
      <c r="C44" s="34"/>
      <c r="D44" s="34"/>
      <c r="E44" s="34"/>
      <c r="F44" s="34"/>
    </row>
    <row r="45" spans="1:10" ht="14.4">
      <c r="A45" s="34"/>
      <c r="B45" s="34"/>
      <c r="C45" s="34"/>
      <c r="D45" s="34"/>
      <c r="E45" s="34"/>
      <c r="F45" s="34"/>
    </row>
    <row r="46" spans="1:10" ht="14.4">
      <c r="A46" s="34"/>
      <c r="B46" s="34"/>
      <c r="C46" s="34"/>
      <c r="D46" s="34"/>
      <c r="E46" s="34"/>
      <c r="F46" s="34"/>
    </row>
    <row r="47" spans="1:10" ht="14.4">
      <c r="A47" s="34"/>
      <c r="B47" s="34"/>
      <c r="C47" s="34"/>
      <c r="D47" s="34"/>
      <c r="E47" s="34"/>
      <c r="F47" s="34"/>
    </row>
    <row r="48" spans="1:10" ht="14.4">
      <c r="A48" s="34"/>
      <c r="B48" s="34"/>
      <c r="C48" s="34"/>
      <c r="D48" s="34"/>
      <c r="E48" s="34"/>
      <c r="F48" s="34"/>
    </row>
    <row r="49" spans="1:6" ht="14.4">
      <c r="A49" s="34"/>
      <c r="B49" s="34"/>
      <c r="C49" s="34"/>
      <c r="D49" s="34"/>
      <c r="E49" s="34"/>
      <c r="F49" s="34"/>
    </row>
    <row r="50" spans="1:6" ht="14.4">
      <c r="A50" s="34"/>
      <c r="B50" s="34"/>
      <c r="C50" s="34"/>
      <c r="D50" s="34"/>
      <c r="E50" s="34"/>
      <c r="F50" s="34"/>
    </row>
    <row r="51" spans="1:6" ht="14.4">
      <c r="A51" s="34"/>
      <c r="B51" s="34"/>
      <c r="C51" s="34"/>
      <c r="D51" s="34"/>
      <c r="E51" s="34"/>
      <c r="F51" s="34"/>
    </row>
    <row r="52" spans="1:6" ht="14.4">
      <c r="A52" s="34"/>
      <c r="B52" s="34"/>
      <c r="C52" s="34"/>
      <c r="D52" s="34"/>
      <c r="E52" s="34"/>
      <c r="F52" s="34"/>
    </row>
    <row r="53" spans="1:6" ht="14.4">
      <c r="A53" s="34"/>
      <c r="B53" s="34"/>
      <c r="C53" s="34"/>
      <c r="D53" s="34"/>
      <c r="E53" s="34"/>
      <c r="F53" s="34"/>
    </row>
    <row r="54" spans="1:6" ht="14.4">
      <c r="A54" s="34"/>
      <c r="B54" s="34"/>
      <c r="C54" s="34"/>
      <c r="D54" s="34"/>
      <c r="E54" s="34"/>
      <c r="F54" s="34"/>
    </row>
    <row r="55" spans="1:6" ht="14.4">
      <c r="A55" s="34"/>
      <c r="B55" s="34"/>
      <c r="C55" s="34"/>
      <c r="D55" s="34"/>
      <c r="E55" s="34"/>
      <c r="F55" s="34"/>
    </row>
    <row r="56" spans="1:6" ht="14.4">
      <c r="A56" s="34"/>
      <c r="B56" s="34"/>
      <c r="C56" s="34"/>
      <c r="D56" s="34"/>
      <c r="E56" s="34"/>
      <c r="F56" s="34"/>
    </row>
    <row r="57" spans="1:6" ht="14.4">
      <c r="A57" s="34"/>
      <c r="B57" s="34"/>
      <c r="C57" s="34"/>
      <c r="D57" s="34"/>
      <c r="E57" s="34"/>
      <c r="F57" s="34"/>
    </row>
    <row r="58" spans="1:6" ht="14.4">
      <c r="A58" s="34"/>
      <c r="B58" s="34"/>
      <c r="C58" s="34"/>
      <c r="D58" s="34"/>
      <c r="E58" s="34"/>
      <c r="F58" s="34"/>
    </row>
    <row r="59" spans="1:6" ht="14.4">
      <c r="A59" s="34"/>
      <c r="B59" s="34"/>
      <c r="C59" s="34"/>
      <c r="D59" s="34"/>
      <c r="E59" s="34"/>
      <c r="F59" s="34"/>
    </row>
    <row r="60" spans="1:6" ht="14.4">
      <c r="A60" s="34"/>
      <c r="B60" s="34"/>
      <c r="C60" s="34"/>
      <c r="D60" s="34"/>
      <c r="E60" s="34"/>
      <c r="F60" s="34"/>
    </row>
    <row r="61" spans="1:6" ht="14.4">
      <c r="A61" s="34"/>
      <c r="B61" s="34"/>
      <c r="C61" s="34"/>
      <c r="D61" s="34"/>
      <c r="E61" s="34"/>
      <c r="F61" s="34"/>
    </row>
    <row r="62" spans="1:6" ht="14.4">
      <c r="A62" s="34"/>
      <c r="B62" s="34"/>
      <c r="C62" s="34"/>
      <c r="D62" s="34"/>
      <c r="E62" s="34"/>
      <c r="F62" s="34"/>
    </row>
    <row r="63" spans="1:6" ht="14.4">
      <c r="A63" s="34"/>
      <c r="B63" s="34"/>
      <c r="C63" s="34"/>
      <c r="D63" s="34"/>
      <c r="E63" s="34"/>
      <c r="F63" s="34"/>
    </row>
    <row r="64" spans="1:6" ht="14.4">
      <c r="A64" s="34"/>
      <c r="B64" s="34"/>
      <c r="C64" s="34"/>
      <c r="D64" s="34"/>
      <c r="E64" s="34"/>
      <c r="F64" s="34"/>
    </row>
    <row r="65" spans="1:6" ht="14.4">
      <c r="A65" s="34"/>
      <c r="B65" s="34"/>
      <c r="C65" s="34"/>
      <c r="D65" s="34"/>
      <c r="E65" s="34"/>
      <c r="F65" s="34"/>
    </row>
    <row r="66" spans="1:6" ht="14.4">
      <c r="A66" s="34"/>
      <c r="B66" s="34"/>
      <c r="C66" s="34"/>
      <c r="D66" s="34"/>
      <c r="E66" s="34"/>
      <c r="F66" s="34"/>
    </row>
    <row r="67" spans="1:6" ht="14.4">
      <c r="A67" s="34"/>
      <c r="B67" s="34"/>
      <c r="C67" s="34"/>
      <c r="D67" s="34"/>
      <c r="E67" s="34"/>
      <c r="F67" s="34"/>
    </row>
    <row r="68" spans="1:6" ht="14.4">
      <c r="A68" s="34"/>
      <c r="B68" s="34"/>
      <c r="C68" s="34"/>
      <c r="D68" s="34"/>
      <c r="E68" s="34"/>
      <c r="F68" s="34"/>
    </row>
    <row r="69" spans="1:6" ht="14.4">
      <c r="A69" s="34"/>
      <c r="B69" s="34"/>
      <c r="C69" s="34"/>
      <c r="D69" s="34"/>
      <c r="E69" s="34"/>
      <c r="F69" s="34"/>
    </row>
    <row r="70" spans="1:6" ht="14.4">
      <c r="A70" s="34"/>
      <c r="B70" s="34"/>
      <c r="C70" s="34"/>
      <c r="D70" s="34"/>
      <c r="E70" s="34"/>
      <c r="F70" s="34"/>
    </row>
    <row r="71" spans="1:6" ht="14.4">
      <c r="A71" s="34"/>
      <c r="B71" s="34"/>
      <c r="C71" s="34"/>
      <c r="D71" s="34"/>
      <c r="E71" s="34"/>
      <c r="F71" s="34"/>
    </row>
    <row r="72" spans="1:6" ht="14.4">
      <c r="A72" s="34"/>
      <c r="B72" s="34"/>
      <c r="C72" s="34"/>
      <c r="D72" s="34"/>
      <c r="E72" s="34"/>
      <c r="F72" s="34"/>
    </row>
    <row r="73" spans="1:6" ht="14.4">
      <c r="A73" s="34"/>
      <c r="B73" s="34"/>
      <c r="C73" s="34"/>
      <c r="D73" s="34"/>
      <c r="E73" s="34"/>
      <c r="F73" s="34"/>
    </row>
    <row r="74" spans="1:6" ht="14.4">
      <c r="A74" s="34"/>
      <c r="B74" s="34"/>
      <c r="C74" s="34"/>
      <c r="D74" s="34"/>
      <c r="E74" s="34"/>
      <c r="F74" s="34"/>
    </row>
    <row r="75" spans="1:6" ht="14.4">
      <c r="A75" s="34"/>
      <c r="B75" s="34"/>
      <c r="C75" s="34"/>
      <c r="D75" s="34"/>
      <c r="E75" s="34"/>
      <c r="F75" s="34"/>
    </row>
    <row r="76" spans="1:6" ht="14.4">
      <c r="A76" s="34"/>
      <c r="B76" s="34"/>
      <c r="C76" s="34"/>
      <c r="D76" s="34"/>
      <c r="E76" s="34"/>
      <c r="F76" s="34"/>
    </row>
    <row r="77" spans="1:6" ht="14.4">
      <c r="A77" s="34"/>
      <c r="B77" s="34"/>
      <c r="C77" s="34"/>
      <c r="D77" s="34"/>
      <c r="E77" s="34"/>
      <c r="F77" s="34"/>
    </row>
    <row r="78" spans="1:6" ht="14.4">
      <c r="A78" s="34"/>
      <c r="B78" s="34"/>
      <c r="C78" s="34"/>
      <c r="D78" s="34"/>
      <c r="E78" s="34"/>
      <c r="F78" s="34"/>
    </row>
    <row r="79" spans="1:6" ht="14.4">
      <c r="A79" s="34"/>
      <c r="B79" s="34"/>
      <c r="C79" s="34"/>
      <c r="D79" s="34"/>
      <c r="E79" s="34"/>
      <c r="F79" s="34"/>
    </row>
    <row r="80" spans="1:6" ht="14.4">
      <c r="A80" s="34"/>
      <c r="B80" s="34"/>
      <c r="C80" s="34"/>
      <c r="D80" s="34"/>
      <c r="E80" s="34"/>
      <c r="F80" s="34"/>
    </row>
    <row r="81" spans="1:6" ht="14.4">
      <c r="A81" s="34"/>
      <c r="B81" s="34"/>
      <c r="C81" s="34"/>
      <c r="D81" s="34"/>
      <c r="E81" s="34"/>
      <c r="F81" s="34"/>
    </row>
    <row r="82" spans="1:6" ht="14.4">
      <c r="A82" s="34"/>
      <c r="B82" s="34"/>
      <c r="C82" s="34"/>
      <c r="D82" s="34"/>
      <c r="E82" s="34"/>
      <c r="F82" s="34"/>
    </row>
    <row r="83" spans="1:6" ht="14.4">
      <c r="A83" s="34"/>
      <c r="B83" s="34"/>
      <c r="C83" s="34"/>
      <c r="D83" s="34"/>
      <c r="E83" s="34"/>
      <c r="F83" s="34"/>
    </row>
    <row r="84" spans="1:6" ht="14.4">
      <c r="A84" s="34"/>
      <c r="B84" s="34"/>
      <c r="C84" s="34"/>
      <c r="D84" s="34"/>
      <c r="E84" s="34"/>
      <c r="F84" s="34"/>
    </row>
    <row r="85" spans="1:6" ht="14.4">
      <c r="A85" s="34"/>
      <c r="B85" s="34"/>
      <c r="C85" s="34"/>
      <c r="D85" s="34"/>
      <c r="E85" s="34"/>
      <c r="F85" s="34"/>
    </row>
    <row r="86" spans="1:6" ht="14.4">
      <c r="A86" s="34"/>
      <c r="B86" s="34"/>
      <c r="C86" s="34"/>
      <c r="D86" s="34"/>
      <c r="E86" s="34"/>
      <c r="F86" s="34"/>
    </row>
    <row r="87" spans="1:6" ht="14.4">
      <c r="A87" s="34"/>
      <c r="B87" s="34"/>
      <c r="C87" s="34"/>
      <c r="D87" s="34"/>
      <c r="E87" s="34"/>
      <c r="F87" s="34"/>
    </row>
    <row r="88" spans="1:6" ht="14.4">
      <c r="A88" s="34"/>
      <c r="B88" s="34"/>
      <c r="C88" s="34"/>
      <c r="D88" s="34"/>
      <c r="E88" s="34"/>
      <c r="F88" s="34"/>
    </row>
    <row r="89" spans="1:6" ht="14.4">
      <c r="A89" s="34"/>
      <c r="B89" s="34"/>
      <c r="C89" s="34"/>
      <c r="D89" s="34"/>
      <c r="E89" s="34"/>
      <c r="F89" s="34"/>
    </row>
    <row r="90" spans="1:6" ht="14.4">
      <c r="A90" s="34"/>
      <c r="B90" s="34"/>
      <c r="C90" s="34"/>
      <c r="D90" s="34"/>
      <c r="E90" s="34"/>
      <c r="F90" s="34"/>
    </row>
    <row r="91" spans="1:6" ht="14.4">
      <c r="A91" s="34"/>
      <c r="B91" s="34"/>
      <c r="C91" s="34"/>
      <c r="D91" s="34"/>
      <c r="E91" s="34"/>
      <c r="F91" s="34"/>
    </row>
    <row r="92" spans="1:6" ht="14.4">
      <c r="A92" s="34"/>
      <c r="B92" s="34"/>
      <c r="C92" s="34"/>
      <c r="D92" s="34"/>
      <c r="E92" s="34"/>
      <c r="F92" s="34"/>
    </row>
    <row r="93" spans="1:6" ht="14.4">
      <c r="A93" s="34"/>
      <c r="B93" s="34"/>
      <c r="C93" s="34"/>
      <c r="D93" s="34"/>
      <c r="E93" s="34"/>
      <c r="F93" s="34"/>
    </row>
    <row r="94" spans="1:6" ht="14.4">
      <c r="A94" s="34"/>
      <c r="B94" s="34"/>
      <c r="C94" s="34"/>
      <c r="D94" s="34"/>
      <c r="E94" s="34"/>
      <c r="F94" s="34"/>
    </row>
    <row r="95" spans="1:6" ht="14.4">
      <c r="A95" s="34"/>
      <c r="B95" s="34"/>
      <c r="C95" s="34"/>
      <c r="D95" s="34"/>
      <c r="E95" s="34"/>
      <c r="F95" s="34"/>
    </row>
    <row r="96" spans="1:6" ht="14.4">
      <c r="A96" s="34"/>
      <c r="B96" s="34"/>
      <c r="C96" s="34"/>
      <c r="D96" s="34"/>
      <c r="E96" s="34"/>
      <c r="F96" s="34"/>
    </row>
    <row r="97" spans="1:6" ht="14.4">
      <c r="A97" s="34"/>
      <c r="B97" s="34"/>
      <c r="C97" s="34"/>
      <c r="D97" s="34"/>
      <c r="E97" s="34"/>
      <c r="F97" s="34"/>
    </row>
    <row r="98" spans="1:6" ht="14.4">
      <c r="A98" s="34"/>
      <c r="B98" s="34"/>
      <c r="C98" s="34"/>
      <c r="D98" s="34"/>
      <c r="E98" s="34"/>
      <c r="F98" s="34"/>
    </row>
    <row r="99" spans="1:6" ht="14.4">
      <c r="A99" s="34"/>
      <c r="B99" s="34"/>
      <c r="C99" s="34"/>
      <c r="D99" s="34"/>
      <c r="E99" s="34"/>
      <c r="F99" s="34"/>
    </row>
    <row r="100" spans="1:6" ht="14.4">
      <c r="A100" s="34"/>
      <c r="B100" s="34"/>
      <c r="C100" s="34"/>
      <c r="D100" s="34"/>
      <c r="E100" s="34"/>
      <c r="F100" s="34"/>
    </row>
    <row r="101" spans="1:6" ht="14.4">
      <c r="A101" s="34"/>
      <c r="B101" s="34"/>
      <c r="C101" s="34"/>
      <c r="D101" s="34"/>
      <c r="E101" s="34"/>
      <c r="F101" s="34"/>
    </row>
    <row r="102" spans="1:6" ht="14.4">
      <c r="A102" s="34"/>
      <c r="B102" s="34"/>
      <c r="C102" s="34"/>
      <c r="D102" s="34"/>
      <c r="E102" s="34"/>
      <c r="F102" s="34"/>
    </row>
    <row r="103" spans="1:6" ht="14.4">
      <c r="A103" s="34"/>
      <c r="B103" s="34"/>
      <c r="C103" s="34"/>
      <c r="D103" s="34"/>
      <c r="E103" s="34"/>
      <c r="F103" s="34"/>
    </row>
    <row r="104" spans="1:6" ht="14.4">
      <c r="A104" s="34"/>
      <c r="B104" s="34"/>
      <c r="C104" s="34"/>
      <c r="D104" s="34"/>
      <c r="E104" s="34"/>
      <c r="F104" s="34"/>
    </row>
    <row r="105" spans="1:6" ht="14.4">
      <c r="A105" s="34"/>
      <c r="B105" s="34"/>
      <c r="C105" s="34"/>
      <c r="D105" s="34"/>
      <c r="E105" s="34"/>
      <c r="F105" s="34"/>
    </row>
    <row r="106" spans="1:6" ht="14.4">
      <c r="A106" s="34"/>
      <c r="B106" s="34"/>
      <c r="C106" s="34"/>
      <c r="D106" s="34"/>
      <c r="E106" s="34"/>
      <c r="F106" s="34"/>
    </row>
    <row r="107" spans="1:6" ht="14.4">
      <c r="A107" s="34"/>
      <c r="B107" s="34"/>
      <c r="C107" s="34"/>
      <c r="D107" s="34"/>
      <c r="E107" s="34"/>
      <c r="F107" s="34"/>
    </row>
    <row r="108" spans="1:6" ht="14.4">
      <c r="A108" s="34"/>
      <c r="B108" s="34"/>
      <c r="C108" s="34"/>
      <c r="D108" s="34"/>
      <c r="E108" s="34"/>
      <c r="F108" s="34"/>
    </row>
    <row r="109" spans="1:6" ht="14.4">
      <c r="A109" s="34"/>
      <c r="B109" s="34"/>
      <c r="C109" s="34"/>
      <c r="D109" s="34"/>
      <c r="E109" s="34"/>
      <c r="F109" s="34"/>
    </row>
    <row r="110" spans="1:6" ht="14.4">
      <c r="A110" s="34"/>
      <c r="B110" s="34"/>
      <c r="C110" s="34"/>
      <c r="D110" s="34"/>
      <c r="E110" s="34"/>
      <c r="F110" s="34"/>
    </row>
    <row r="111" spans="1:6" ht="14.4">
      <c r="A111" s="34"/>
      <c r="B111" s="34"/>
      <c r="C111" s="34"/>
      <c r="D111" s="34"/>
      <c r="E111" s="34"/>
      <c r="F111" s="34"/>
    </row>
    <row r="112" spans="1:6" ht="14.4">
      <c r="A112" s="34"/>
      <c r="B112" s="34"/>
      <c r="C112" s="34"/>
      <c r="D112" s="34"/>
      <c r="E112" s="34"/>
      <c r="F112" s="34"/>
    </row>
    <row r="113" spans="1:6" ht="14.4">
      <c r="A113" s="34"/>
      <c r="B113" s="34"/>
      <c r="C113" s="34"/>
      <c r="D113" s="34"/>
      <c r="E113" s="34"/>
      <c r="F113" s="34"/>
    </row>
    <row r="114" spans="1:6" ht="14.4">
      <c r="A114" s="34"/>
      <c r="B114" s="34"/>
      <c r="C114" s="34"/>
      <c r="D114" s="34"/>
      <c r="E114" s="34"/>
      <c r="F114" s="34"/>
    </row>
    <row r="115" spans="1:6" ht="14.4">
      <c r="A115" s="34"/>
      <c r="B115" s="34"/>
      <c r="C115" s="34"/>
      <c r="D115" s="34"/>
      <c r="E115" s="34"/>
      <c r="F115" s="34"/>
    </row>
    <row r="116" spans="1:6" ht="14.4">
      <c r="A116" s="34"/>
      <c r="B116" s="34"/>
      <c r="C116" s="34"/>
      <c r="D116" s="34"/>
      <c r="E116" s="34"/>
      <c r="F116" s="34"/>
    </row>
    <row r="117" spans="1:6" ht="14.4">
      <c r="A117" s="34"/>
      <c r="B117" s="34"/>
      <c r="C117" s="34"/>
      <c r="D117" s="34"/>
      <c r="E117" s="34"/>
      <c r="F117" s="34"/>
    </row>
    <row r="118" spans="1:6" ht="14.4">
      <c r="A118" s="34"/>
      <c r="B118" s="34"/>
      <c r="C118" s="34"/>
      <c r="D118" s="34"/>
      <c r="E118" s="34"/>
      <c r="F118" s="34"/>
    </row>
    <row r="119" spans="1:6" ht="14.4">
      <c r="A119" s="34"/>
      <c r="B119" s="34"/>
      <c r="C119" s="34"/>
      <c r="D119" s="34"/>
      <c r="E119" s="34"/>
      <c r="F119" s="34"/>
    </row>
    <row r="120" spans="1:6" ht="14.4">
      <c r="A120" s="34"/>
      <c r="B120" s="34"/>
      <c r="C120" s="34"/>
      <c r="D120" s="34"/>
      <c r="E120" s="34"/>
      <c r="F120" s="34"/>
    </row>
    <row r="121" spans="1:6" ht="14.4">
      <c r="A121" s="34"/>
      <c r="B121" s="34"/>
      <c r="C121" s="34"/>
      <c r="D121" s="34"/>
      <c r="E121" s="34"/>
      <c r="F121" s="34"/>
    </row>
    <row r="122" spans="1:6" ht="14.4">
      <c r="A122" s="34"/>
      <c r="B122" s="34"/>
      <c r="C122" s="34"/>
      <c r="D122" s="34"/>
      <c r="E122" s="34"/>
      <c r="F122" s="34"/>
    </row>
    <row r="123" spans="1:6" ht="14.4">
      <c r="A123" s="34"/>
      <c r="B123" s="34"/>
      <c r="C123" s="34"/>
      <c r="D123" s="34"/>
      <c r="E123" s="34"/>
      <c r="F123" s="34"/>
    </row>
    <row r="124" spans="1:6" ht="14.4">
      <c r="A124" s="34"/>
      <c r="B124" s="34"/>
      <c r="C124" s="34"/>
      <c r="D124" s="34"/>
      <c r="E124" s="34"/>
      <c r="F124" s="34"/>
    </row>
    <row r="125" spans="1:6" ht="14.4">
      <c r="A125" s="34"/>
      <c r="B125" s="34"/>
      <c r="C125" s="34"/>
      <c r="D125" s="34"/>
      <c r="E125" s="34"/>
      <c r="F125" s="34"/>
    </row>
    <row r="126" spans="1:6" ht="14.4">
      <c r="A126" s="34"/>
      <c r="B126" s="34"/>
      <c r="C126" s="34"/>
      <c r="D126" s="34"/>
      <c r="E126" s="34"/>
      <c r="F126" s="34"/>
    </row>
    <row r="127" spans="1:6" ht="14.4">
      <c r="A127" s="34"/>
      <c r="B127" s="34"/>
      <c r="C127" s="34"/>
      <c r="D127" s="34"/>
      <c r="E127" s="34"/>
      <c r="F127" s="34"/>
    </row>
    <row r="128" spans="1:6" ht="14.4">
      <c r="A128" s="34"/>
      <c r="B128" s="34"/>
      <c r="C128" s="34"/>
      <c r="D128" s="34"/>
      <c r="E128" s="34"/>
      <c r="F128" s="34"/>
    </row>
    <row r="129" spans="1:6" ht="14.4">
      <c r="A129" s="34"/>
      <c r="B129" s="34"/>
      <c r="C129" s="34"/>
      <c r="D129" s="34"/>
      <c r="E129" s="34"/>
      <c r="F129" s="34"/>
    </row>
    <row r="130" spans="1:6" ht="14.4">
      <c r="A130" s="34"/>
      <c r="B130" s="34"/>
      <c r="C130" s="34"/>
      <c r="D130" s="34"/>
      <c r="E130" s="34"/>
      <c r="F130" s="34"/>
    </row>
    <row r="131" spans="1:6" ht="14.4">
      <c r="A131" s="34"/>
      <c r="B131" s="34"/>
      <c r="C131" s="34"/>
      <c r="D131" s="34"/>
      <c r="E131" s="34"/>
      <c r="F131" s="34"/>
    </row>
    <row r="132" spans="1:6" ht="14.4">
      <c r="A132" s="34"/>
      <c r="B132" s="34"/>
      <c r="C132" s="34"/>
      <c r="D132" s="34"/>
      <c r="E132" s="34"/>
      <c r="F132" s="34"/>
    </row>
    <row r="133" spans="1:6" ht="14.4">
      <c r="A133" s="34"/>
      <c r="B133" s="34"/>
      <c r="C133" s="34"/>
      <c r="D133" s="34"/>
      <c r="E133" s="34"/>
      <c r="F133" s="34"/>
    </row>
    <row r="134" spans="1:6" ht="14.4">
      <c r="A134" s="34"/>
      <c r="B134" s="34"/>
      <c r="C134" s="34"/>
      <c r="D134" s="34"/>
      <c r="E134" s="34"/>
      <c r="F134" s="34"/>
    </row>
    <row r="135" spans="1:6" ht="14.4">
      <c r="A135" s="34"/>
      <c r="B135" s="34"/>
      <c r="C135" s="34"/>
      <c r="D135" s="34"/>
      <c r="E135" s="34"/>
      <c r="F135" s="34"/>
    </row>
    <row r="136" spans="1:6" ht="14.4">
      <c r="A136" s="34"/>
      <c r="B136" s="34"/>
      <c r="C136" s="34"/>
      <c r="D136" s="34"/>
      <c r="E136" s="34"/>
      <c r="F136" s="34"/>
    </row>
    <row r="137" spans="1:6" ht="14.4">
      <c r="A137" s="34"/>
      <c r="B137" s="34"/>
      <c r="C137" s="34"/>
      <c r="D137" s="34"/>
      <c r="E137" s="34"/>
      <c r="F137" s="34"/>
    </row>
    <row r="138" spans="1:6" ht="14.4">
      <c r="A138" s="34"/>
      <c r="B138" s="34"/>
      <c r="C138" s="34"/>
      <c r="D138" s="34"/>
      <c r="E138" s="34"/>
      <c r="F138" s="34"/>
    </row>
    <row r="139" spans="1:6" ht="14.4">
      <c r="A139" s="34"/>
      <c r="B139" s="34"/>
      <c r="C139" s="34"/>
      <c r="D139" s="34"/>
      <c r="E139" s="34"/>
      <c r="F139" s="34"/>
    </row>
    <row r="140" spans="1:6" ht="14.4">
      <c r="A140" s="34"/>
      <c r="B140" s="34"/>
      <c r="C140" s="34"/>
      <c r="D140" s="34"/>
      <c r="E140" s="34"/>
      <c r="F140" s="34"/>
    </row>
    <row r="141" spans="1:6" ht="14.4">
      <c r="A141" s="34"/>
      <c r="B141" s="34"/>
      <c r="C141" s="34"/>
      <c r="D141" s="34"/>
      <c r="E141" s="34"/>
      <c r="F141" s="34"/>
    </row>
    <row r="142" spans="1:6" ht="14.4">
      <c r="A142" s="34"/>
      <c r="B142" s="34"/>
      <c r="C142" s="34"/>
      <c r="D142" s="34"/>
      <c r="E142" s="34"/>
      <c r="F142" s="34"/>
    </row>
    <row r="143" spans="1:6" ht="14.4">
      <c r="A143" s="34"/>
      <c r="B143" s="34"/>
      <c r="C143" s="34"/>
      <c r="D143" s="34"/>
      <c r="E143" s="34"/>
      <c r="F143" s="34"/>
    </row>
    <row r="144" spans="1:6" ht="14.4">
      <c r="A144" s="34"/>
      <c r="B144" s="34"/>
      <c r="C144" s="34"/>
      <c r="D144" s="34"/>
      <c r="E144" s="34"/>
      <c r="F144" s="34"/>
    </row>
    <row r="145" spans="1:6" ht="14.4">
      <c r="A145" s="34"/>
      <c r="B145" s="34"/>
      <c r="C145" s="34"/>
      <c r="D145" s="34"/>
      <c r="E145" s="34"/>
      <c r="F145" s="34"/>
    </row>
    <row r="146" spans="1:6" ht="14.4">
      <c r="A146" s="34"/>
      <c r="B146" s="34"/>
      <c r="C146" s="34"/>
      <c r="D146" s="34"/>
      <c r="E146" s="34"/>
      <c r="F146" s="34"/>
    </row>
    <row r="147" spans="1:6" ht="14.4">
      <c r="A147" s="34"/>
      <c r="B147" s="34"/>
      <c r="C147" s="34"/>
      <c r="D147" s="34"/>
      <c r="E147" s="34"/>
      <c r="F147" s="34"/>
    </row>
    <row r="148" spans="1:6" ht="14.4">
      <c r="A148" s="34"/>
      <c r="B148" s="34"/>
      <c r="C148" s="34"/>
      <c r="D148" s="34"/>
      <c r="E148" s="34"/>
      <c r="F148" s="34"/>
    </row>
    <row r="149" spans="1:6" ht="14.4">
      <c r="A149" s="34"/>
      <c r="B149" s="34"/>
      <c r="C149" s="34"/>
      <c r="D149" s="34"/>
      <c r="E149" s="34"/>
      <c r="F149" s="34"/>
    </row>
    <row r="150" spans="1:6" ht="14.4">
      <c r="A150" s="34"/>
      <c r="B150" s="34"/>
      <c r="C150" s="34"/>
      <c r="D150" s="34"/>
      <c r="E150" s="34"/>
      <c r="F150" s="34"/>
    </row>
    <row r="151" spans="1:6" ht="14.4">
      <c r="A151" s="34"/>
      <c r="B151" s="34"/>
      <c r="C151" s="34"/>
      <c r="D151" s="34"/>
      <c r="E151" s="34"/>
      <c r="F151" s="34"/>
    </row>
    <row r="152" spans="1:6" ht="14.4">
      <c r="A152" s="34"/>
      <c r="B152" s="34"/>
      <c r="C152" s="34"/>
      <c r="D152" s="34"/>
      <c r="E152" s="34"/>
      <c r="F152" s="34"/>
    </row>
    <row r="153" spans="1:6" ht="14.4">
      <c r="A153" s="34"/>
      <c r="B153" s="34"/>
      <c r="C153" s="34"/>
      <c r="D153" s="34"/>
      <c r="E153" s="34"/>
      <c r="F153" s="34"/>
    </row>
    <row r="154" spans="1:6" ht="14.4">
      <c r="A154" s="34"/>
      <c r="B154" s="34"/>
      <c r="C154" s="34"/>
      <c r="D154" s="34"/>
      <c r="E154" s="34"/>
      <c r="F154" s="34"/>
    </row>
    <row r="155" spans="1:6" ht="14.4">
      <c r="A155" s="34"/>
      <c r="B155" s="34"/>
      <c r="C155" s="34"/>
      <c r="D155" s="34"/>
      <c r="E155" s="34"/>
      <c r="F155" s="34"/>
    </row>
    <row r="156" spans="1:6" ht="14.4">
      <c r="A156" s="34"/>
      <c r="B156" s="34"/>
      <c r="C156" s="34"/>
      <c r="D156" s="34"/>
      <c r="E156" s="34"/>
      <c r="F156" s="34"/>
    </row>
    <row r="157" spans="1:6" ht="14.4">
      <c r="A157" s="34"/>
      <c r="B157" s="34"/>
      <c r="C157" s="34"/>
      <c r="D157" s="34"/>
      <c r="E157" s="34"/>
      <c r="F157" s="34"/>
    </row>
    <row r="158" spans="1:6" ht="14.4">
      <c r="A158" s="34"/>
      <c r="B158" s="34"/>
      <c r="C158" s="34"/>
      <c r="D158" s="34"/>
      <c r="E158" s="34"/>
      <c r="F158" s="34"/>
    </row>
    <row r="159" spans="1:6" ht="14.4">
      <c r="A159" s="34"/>
      <c r="B159" s="34"/>
      <c r="C159" s="34"/>
      <c r="D159" s="34"/>
      <c r="E159" s="34"/>
      <c r="F159" s="34"/>
    </row>
    <row r="160" spans="1:6" ht="14.4">
      <c r="A160" s="34"/>
      <c r="B160" s="34"/>
      <c r="C160" s="34"/>
      <c r="D160" s="34"/>
      <c r="E160" s="34"/>
      <c r="F160" s="34"/>
    </row>
    <row r="161" spans="1:6" ht="14.4">
      <c r="A161" s="34"/>
      <c r="B161" s="34"/>
      <c r="C161" s="34"/>
      <c r="D161" s="34"/>
      <c r="E161" s="34"/>
      <c r="F161" s="34"/>
    </row>
    <row r="162" spans="1:6" ht="14.4">
      <c r="A162" s="34"/>
      <c r="B162" s="34"/>
      <c r="C162" s="34"/>
      <c r="D162" s="34"/>
      <c r="E162" s="34"/>
      <c r="F162" s="34"/>
    </row>
    <row r="163" spans="1:6" ht="14.4">
      <c r="A163" s="34"/>
      <c r="B163" s="34"/>
      <c r="C163" s="34"/>
      <c r="D163" s="34"/>
      <c r="E163" s="34"/>
      <c r="F163" s="34"/>
    </row>
    <row r="164" spans="1:6" ht="14.4">
      <c r="A164" s="34"/>
      <c r="B164" s="34"/>
      <c r="C164" s="34"/>
      <c r="D164" s="34"/>
      <c r="E164" s="34"/>
      <c r="F164" s="34"/>
    </row>
    <row r="165" spans="1:6" ht="14.4">
      <c r="A165" s="34"/>
      <c r="B165" s="34"/>
      <c r="C165" s="34"/>
      <c r="D165" s="34"/>
      <c r="E165" s="34"/>
      <c r="F165" s="34"/>
    </row>
    <row r="166" spans="1:6" ht="14.4">
      <c r="A166" s="34"/>
      <c r="B166" s="34"/>
      <c r="C166" s="34"/>
      <c r="D166" s="34"/>
      <c r="E166" s="34"/>
      <c r="F166" s="34"/>
    </row>
    <row r="167" spans="1:6" ht="14.4">
      <c r="A167" s="34"/>
      <c r="B167" s="34"/>
      <c r="C167" s="34"/>
      <c r="D167" s="34"/>
      <c r="E167" s="34"/>
      <c r="F167" s="34"/>
    </row>
    <row r="168" spans="1:6" ht="14.4">
      <c r="A168" s="34"/>
      <c r="B168" s="34"/>
      <c r="C168" s="34"/>
      <c r="D168" s="34"/>
      <c r="E168" s="34"/>
      <c r="F168" s="34"/>
    </row>
    <row r="169" spans="1:6" ht="14.4">
      <c r="A169" s="34"/>
      <c r="B169" s="34"/>
      <c r="C169" s="34"/>
      <c r="D169" s="34"/>
      <c r="E169" s="34"/>
      <c r="F169" s="34"/>
    </row>
    <row r="170" spans="1:6" ht="14.4">
      <c r="A170" s="34"/>
      <c r="B170" s="34"/>
      <c r="C170" s="34"/>
      <c r="D170" s="34"/>
      <c r="E170" s="34"/>
      <c r="F170" s="34"/>
    </row>
    <row r="171" spans="1:6" ht="14.4">
      <c r="A171" s="34"/>
      <c r="B171" s="34"/>
      <c r="C171" s="34"/>
      <c r="D171" s="34"/>
      <c r="E171" s="34"/>
      <c r="F171" s="34"/>
    </row>
    <row r="172" spans="1:6" ht="14.4">
      <c r="A172" s="34"/>
      <c r="B172" s="34"/>
      <c r="C172" s="34"/>
      <c r="D172" s="34"/>
      <c r="E172" s="34"/>
      <c r="F172" s="34"/>
    </row>
    <row r="173" spans="1:6" ht="14.4">
      <c r="A173" s="34"/>
      <c r="B173" s="34"/>
      <c r="C173" s="34"/>
      <c r="D173" s="34"/>
      <c r="E173" s="34"/>
      <c r="F173" s="34"/>
    </row>
    <row r="174" spans="1:6" ht="14.4">
      <c r="A174" s="34"/>
      <c r="B174" s="34"/>
      <c r="C174" s="34"/>
      <c r="D174" s="34"/>
      <c r="E174" s="34"/>
      <c r="F174" s="34"/>
    </row>
    <row r="175" spans="1:6" ht="14.4">
      <c r="A175" s="34"/>
      <c r="B175" s="34"/>
      <c r="C175" s="34"/>
      <c r="D175" s="34"/>
      <c r="E175" s="34"/>
      <c r="F175" s="34"/>
    </row>
    <row r="176" spans="1:6" ht="14.4">
      <c r="A176" s="34"/>
      <c r="B176" s="34"/>
      <c r="C176" s="34"/>
      <c r="D176" s="34"/>
      <c r="E176" s="34"/>
      <c r="F176" s="34"/>
    </row>
    <row r="177" spans="1:6" ht="14.4">
      <c r="A177" s="34"/>
      <c r="B177" s="34"/>
      <c r="C177" s="34"/>
      <c r="D177" s="34"/>
      <c r="E177" s="34"/>
      <c r="F177" s="34"/>
    </row>
    <row r="178" spans="1:6" ht="14.4">
      <c r="A178" s="34"/>
      <c r="B178" s="34"/>
      <c r="C178" s="34"/>
      <c r="D178" s="34"/>
      <c r="E178" s="34"/>
      <c r="F178" s="34"/>
    </row>
    <row r="179" spans="1:6" ht="14.4">
      <c r="A179" s="34"/>
      <c r="B179" s="34"/>
      <c r="C179" s="34"/>
      <c r="D179" s="34"/>
      <c r="E179" s="34"/>
      <c r="F179" s="34"/>
    </row>
    <row r="180" spans="1:6" ht="14.4">
      <c r="A180" s="34"/>
      <c r="B180" s="34"/>
      <c r="C180" s="34"/>
      <c r="D180" s="34"/>
      <c r="E180" s="34"/>
      <c r="F180" s="34"/>
    </row>
    <row r="181" spans="1:6" ht="14.4">
      <c r="A181" s="34"/>
      <c r="B181" s="34"/>
      <c r="C181" s="34"/>
      <c r="D181" s="34"/>
      <c r="E181" s="34"/>
      <c r="F181" s="34"/>
    </row>
    <row r="182" spans="1:6" ht="14.4">
      <c r="A182" s="34"/>
      <c r="B182" s="34"/>
      <c r="C182" s="34"/>
      <c r="D182" s="34"/>
      <c r="E182" s="34"/>
      <c r="F182" s="34"/>
    </row>
    <row r="183" spans="1:6" ht="14.4">
      <c r="A183" s="34"/>
      <c r="B183" s="34"/>
      <c r="C183" s="34"/>
      <c r="D183" s="34"/>
      <c r="E183" s="34"/>
      <c r="F183" s="34"/>
    </row>
    <row r="184" spans="1:6" ht="14.4">
      <c r="A184" s="34"/>
      <c r="B184" s="34"/>
      <c r="C184" s="34"/>
      <c r="D184" s="34"/>
      <c r="E184" s="34"/>
      <c r="F184" s="34"/>
    </row>
    <row r="185" spans="1:6" ht="14.4">
      <c r="A185" s="34"/>
      <c r="B185" s="34"/>
      <c r="C185" s="34"/>
      <c r="D185" s="34"/>
      <c r="E185" s="34"/>
      <c r="F185" s="34"/>
    </row>
    <row r="186" spans="1:6" ht="14.4">
      <c r="A186" s="34"/>
      <c r="B186" s="34"/>
      <c r="C186" s="34"/>
      <c r="D186" s="34"/>
      <c r="E186" s="34"/>
      <c r="F186" s="34"/>
    </row>
    <row r="187" spans="1:6" ht="14.4">
      <c r="A187" s="34"/>
      <c r="B187" s="34"/>
      <c r="C187" s="34"/>
      <c r="D187" s="34"/>
      <c r="E187" s="34"/>
      <c r="F187" s="34"/>
    </row>
    <row r="188" spans="1:6" ht="14.4">
      <c r="A188" s="34"/>
      <c r="B188" s="34"/>
      <c r="C188" s="34"/>
      <c r="D188" s="34"/>
      <c r="E188" s="34"/>
      <c r="F188" s="34"/>
    </row>
    <row r="189" spans="1:6" ht="14.4">
      <c r="A189" s="34"/>
      <c r="B189" s="34"/>
      <c r="C189" s="34"/>
      <c r="D189" s="34"/>
      <c r="E189" s="34"/>
      <c r="F189" s="34"/>
    </row>
    <row r="190" spans="1:6" ht="14.4">
      <c r="A190" s="34"/>
      <c r="B190" s="34"/>
      <c r="C190" s="34"/>
      <c r="D190" s="34"/>
      <c r="E190" s="34"/>
      <c r="F190" s="34"/>
    </row>
    <row r="191" spans="1:6" ht="14.4">
      <c r="A191" s="34"/>
      <c r="B191" s="34"/>
      <c r="C191" s="34"/>
      <c r="D191" s="34"/>
      <c r="E191" s="34"/>
      <c r="F191" s="34"/>
    </row>
    <row r="192" spans="1:6" ht="14.4">
      <c r="A192" s="34"/>
      <c r="B192" s="34"/>
      <c r="C192" s="34"/>
      <c r="D192" s="34"/>
      <c r="E192" s="34"/>
      <c r="F192" s="34"/>
    </row>
    <row r="193" spans="1:6" ht="14.4">
      <c r="A193" s="34"/>
      <c r="B193" s="34"/>
      <c r="C193" s="34"/>
      <c r="D193" s="34"/>
      <c r="E193" s="34"/>
      <c r="F193" s="34"/>
    </row>
    <row r="194" spans="1:6" ht="14.4">
      <c r="A194" s="34"/>
      <c r="B194" s="34"/>
      <c r="C194" s="34"/>
      <c r="D194" s="34"/>
      <c r="E194" s="34"/>
      <c r="F194" s="34"/>
    </row>
    <row r="195" spans="1:6" ht="14.4">
      <c r="A195" s="34"/>
      <c r="B195" s="34"/>
      <c r="C195" s="34"/>
      <c r="D195" s="34"/>
      <c r="E195" s="34"/>
      <c r="F195" s="34"/>
    </row>
    <row r="196" spans="1:6" ht="14.4">
      <c r="A196" s="34"/>
      <c r="B196" s="34"/>
      <c r="C196" s="34"/>
      <c r="D196" s="34"/>
      <c r="E196" s="34"/>
      <c r="F196" s="34"/>
    </row>
    <row r="197" spans="1:6" ht="14.4">
      <c r="A197" s="34"/>
      <c r="B197" s="34"/>
      <c r="C197" s="34"/>
      <c r="D197" s="34"/>
      <c r="E197" s="34"/>
      <c r="F197" s="34"/>
    </row>
    <row r="198" spans="1:6" ht="14.4">
      <c r="A198" s="34"/>
      <c r="B198" s="34"/>
      <c r="C198" s="34"/>
      <c r="D198" s="34"/>
      <c r="E198" s="34"/>
      <c r="F198" s="34"/>
    </row>
    <row r="199" spans="1:6" ht="14.4">
      <c r="A199" s="34"/>
      <c r="B199" s="34"/>
      <c r="C199" s="34"/>
      <c r="D199" s="34"/>
      <c r="E199" s="34"/>
      <c r="F199" s="34"/>
    </row>
    <row r="200" spans="1:6" ht="14.4">
      <c r="A200" s="34"/>
      <c r="B200" s="34"/>
      <c r="C200" s="34"/>
      <c r="D200" s="34"/>
      <c r="E200" s="34"/>
      <c r="F200" s="34"/>
    </row>
    <row r="201" spans="1:6" ht="14.4">
      <c r="A201" s="34"/>
      <c r="B201" s="34"/>
      <c r="C201" s="34"/>
      <c r="D201" s="34"/>
      <c r="E201" s="34"/>
      <c r="F201" s="34"/>
    </row>
    <row r="202" spans="1:6" ht="14.4">
      <c r="A202" s="34"/>
      <c r="B202" s="34"/>
      <c r="C202" s="34"/>
      <c r="D202" s="34"/>
      <c r="E202" s="34"/>
      <c r="F202" s="34"/>
    </row>
    <row r="203" spans="1:6" ht="14.4">
      <c r="A203" s="34"/>
      <c r="B203" s="34"/>
      <c r="C203" s="34"/>
      <c r="D203" s="34"/>
      <c r="E203" s="34"/>
      <c r="F203" s="34"/>
    </row>
    <row r="204" spans="1:6" ht="14.4">
      <c r="A204" s="34"/>
      <c r="B204" s="34"/>
      <c r="C204" s="34"/>
      <c r="D204" s="34"/>
      <c r="E204" s="34"/>
      <c r="F204" s="34"/>
    </row>
    <row r="205" spans="1:6" ht="14.4">
      <c r="A205" s="34"/>
      <c r="B205" s="34"/>
      <c r="C205" s="34"/>
      <c r="D205" s="34"/>
      <c r="E205" s="34"/>
      <c r="F205" s="34"/>
    </row>
    <row r="206" spans="1:6" ht="14.4">
      <c r="A206" s="34"/>
      <c r="B206" s="34"/>
      <c r="C206" s="34"/>
      <c r="D206" s="34"/>
      <c r="E206" s="34"/>
      <c r="F206" s="34"/>
    </row>
    <row r="207" spans="1:6" ht="14.4">
      <c r="A207" s="34"/>
      <c r="B207" s="34"/>
      <c r="C207" s="34"/>
      <c r="D207" s="34"/>
      <c r="E207" s="34"/>
      <c r="F207" s="34"/>
    </row>
    <row r="208" spans="1:6" ht="14.4">
      <c r="A208" s="34"/>
      <c r="B208" s="34"/>
      <c r="C208" s="34"/>
      <c r="D208" s="34"/>
      <c r="E208" s="34"/>
      <c r="F208" s="34"/>
    </row>
    <row r="209" spans="1:6" ht="14.4">
      <c r="A209" s="34"/>
      <c r="B209" s="34"/>
      <c r="C209" s="34"/>
      <c r="D209" s="34"/>
      <c r="E209" s="34"/>
      <c r="F209" s="34"/>
    </row>
    <row r="210" spans="1:6" ht="14.4">
      <c r="A210" s="34"/>
      <c r="B210" s="34"/>
      <c r="C210" s="34"/>
      <c r="D210" s="34"/>
      <c r="E210" s="34"/>
      <c r="F210" s="34"/>
    </row>
    <row r="211" spans="1:6" ht="14.4">
      <c r="A211" s="34"/>
      <c r="B211" s="34"/>
      <c r="C211" s="34"/>
      <c r="D211" s="34"/>
      <c r="E211" s="34"/>
      <c r="F211" s="34"/>
    </row>
    <row r="212" spans="1:6" ht="14.4">
      <c r="A212" s="34"/>
      <c r="B212" s="34"/>
      <c r="C212" s="34"/>
      <c r="D212" s="34"/>
      <c r="E212" s="34"/>
      <c r="F212" s="34"/>
    </row>
    <row r="213" spans="1:6" ht="14.4">
      <c r="A213" s="34"/>
      <c r="B213" s="34"/>
      <c r="C213" s="34"/>
      <c r="D213" s="34"/>
      <c r="E213" s="34"/>
      <c r="F213" s="34"/>
    </row>
    <row r="214" spans="1:6" ht="14.4">
      <c r="A214" s="34"/>
      <c r="B214" s="34"/>
      <c r="C214" s="34"/>
      <c r="D214" s="34"/>
      <c r="E214" s="34"/>
      <c r="F214" s="34"/>
    </row>
    <row r="215" spans="1:6" ht="14.4">
      <c r="A215" s="34"/>
      <c r="B215" s="34"/>
      <c r="C215" s="34"/>
      <c r="D215" s="34"/>
      <c r="E215" s="34"/>
      <c r="F215" s="34"/>
    </row>
    <row r="216" spans="1:6" ht="14.4">
      <c r="A216" s="34"/>
      <c r="B216" s="34"/>
      <c r="C216" s="34"/>
      <c r="D216" s="34"/>
      <c r="E216" s="34"/>
      <c r="F216" s="34"/>
    </row>
    <row r="217" spans="1:6" ht="14.4">
      <c r="A217" s="34"/>
      <c r="B217" s="34"/>
      <c r="C217" s="34"/>
      <c r="D217" s="34"/>
      <c r="E217" s="34"/>
      <c r="F217" s="34"/>
    </row>
    <row r="218" spans="1:6" ht="14.4">
      <c r="A218" s="34"/>
      <c r="B218" s="34"/>
      <c r="C218" s="34"/>
      <c r="D218" s="34"/>
      <c r="E218" s="34"/>
      <c r="F218" s="34"/>
    </row>
    <row r="219" spans="1:6" ht="14.4">
      <c r="A219" s="34"/>
      <c r="B219" s="34"/>
      <c r="C219" s="34"/>
      <c r="D219" s="34"/>
      <c r="E219" s="34"/>
      <c r="F219" s="34"/>
    </row>
    <row r="220" spans="1:6" ht="14.4">
      <c r="A220" s="34"/>
      <c r="B220" s="34"/>
      <c r="C220" s="34"/>
      <c r="D220" s="34"/>
      <c r="E220" s="34"/>
      <c r="F220" s="34"/>
    </row>
    <row r="221" spans="1:6" ht="14.4">
      <c r="A221" s="34"/>
      <c r="B221" s="34"/>
      <c r="C221" s="34"/>
      <c r="D221" s="34"/>
      <c r="E221" s="34"/>
      <c r="F221" s="34"/>
    </row>
    <row r="222" spans="1:6" ht="14.4">
      <c r="A222" s="34"/>
      <c r="B222" s="34"/>
      <c r="C222" s="34"/>
      <c r="D222" s="34"/>
      <c r="E222" s="34"/>
      <c r="F222" s="34"/>
    </row>
    <row r="223" spans="1:6" ht="14.4">
      <c r="A223" s="34"/>
      <c r="B223" s="34"/>
      <c r="C223" s="34"/>
      <c r="D223" s="34"/>
      <c r="E223" s="34"/>
      <c r="F223" s="34"/>
    </row>
    <row r="224" spans="1:6" ht="14.4">
      <c r="A224" s="34"/>
      <c r="B224" s="34"/>
      <c r="C224" s="34"/>
      <c r="D224" s="34"/>
      <c r="E224" s="34"/>
      <c r="F224" s="34"/>
    </row>
    <row r="225" spans="1:6" ht="14.4">
      <c r="A225" s="34"/>
      <c r="B225" s="34"/>
      <c r="C225" s="34"/>
      <c r="D225" s="34"/>
      <c r="E225" s="34"/>
      <c r="F225" s="34"/>
    </row>
    <row r="226" spans="1:6" ht="14.4">
      <c r="A226" s="34"/>
      <c r="B226" s="34"/>
      <c r="C226" s="34"/>
      <c r="D226" s="34"/>
      <c r="E226" s="34"/>
      <c r="F226" s="34"/>
    </row>
    <row r="227" spans="1:6" ht="14.4">
      <c r="A227" s="34"/>
      <c r="B227" s="34"/>
      <c r="C227" s="34"/>
      <c r="D227" s="34"/>
      <c r="E227" s="34"/>
      <c r="F227" s="34"/>
    </row>
    <row r="228" spans="1:6" ht="14.4">
      <c r="A228" s="34"/>
      <c r="B228" s="34"/>
      <c r="C228" s="34"/>
      <c r="D228" s="34"/>
      <c r="E228" s="34"/>
      <c r="F228" s="34"/>
    </row>
    <row r="229" spans="1:6" ht="14.4">
      <c r="A229" s="34"/>
      <c r="B229" s="34"/>
      <c r="C229" s="34"/>
      <c r="D229" s="34"/>
      <c r="E229" s="34"/>
      <c r="F229" s="34"/>
    </row>
    <row r="230" spans="1:6" ht="14.4">
      <c r="A230" s="34"/>
      <c r="B230" s="34"/>
      <c r="C230" s="34"/>
      <c r="D230" s="34"/>
      <c r="E230" s="34"/>
      <c r="F230" s="34"/>
    </row>
    <row r="231" spans="1:6" ht="14.4">
      <c r="A231" s="34"/>
      <c r="B231" s="34"/>
      <c r="C231" s="34"/>
      <c r="D231" s="34"/>
      <c r="E231" s="34"/>
      <c r="F231" s="34"/>
    </row>
    <row r="232" spans="1:6" ht="14.4">
      <c r="A232" s="34"/>
      <c r="B232" s="34"/>
      <c r="C232" s="34"/>
      <c r="D232" s="34"/>
      <c r="E232" s="34"/>
      <c r="F232" s="34"/>
    </row>
    <row r="233" spans="1:6" ht="14.4">
      <c r="A233" s="34"/>
      <c r="B233" s="34"/>
      <c r="C233" s="34"/>
      <c r="D233" s="34"/>
      <c r="E233" s="34"/>
      <c r="F233" s="34"/>
    </row>
    <row r="234" spans="1:6" ht="14.4">
      <c r="A234" s="34"/>
      <c r="B234" s="34"/>
      <c r="C234" s="34"/>
      <c r="D234" s="34"/>
      <c r="E234" s="34"/>
      <c r="F234" s="34"/>
    </row>
    <row r="235" spans="1:6" ht="14.4">
      <c r="A235" s="34"/>
      <c r="B235" s="34"/>
      <c r="C235" s="34"/>
      <c r="D235" s="34"/>
      <c r="E235" s="34"/>
      <c r="F235" s="34"/>
    </row>
    <row r="236" spans="1:6" ht="14.4">
      <c r="A236" s="34"/>
      <c r="B236" s="34"/>
      <c r="C236" s="34"/>
      <c r="D236" s="34"/>
      <c r="E236" s="34"/>
      <c r="F236" s="34"/>
    </row>
    <row r="237" spans="1:6" ht="14.4">
      <c r="A237" s="34"/>
      <c r="B237" s="34"/>
      <c r="C237" s="34"/>
      <c r="D237" s="34"/>
      <c r="E237" s="34"/>
      <c r="F237" s="34"/>
    </row>
    <row r="238" spans="1:6" ht="14.4">
      <c r="A238" s="34"/>
      <c r="B238" s="34"/>
      <c r="C238" s="34"/>
      <c r="D238" s="34"/>
      <c r="E238" s="34"/>
      <c r="F238" s="34"/>
    </row>
    <row r="239" spans="1:6" ht="14.4">
      <c r="A239" s="34"/>
      <c r="B239" s="34"/>
      <c r="C239" s="34"/>
      <c r="D239" s="34"/>
      <c r="E239" s="34"/>
      <c r="F239" s="34"/>
    </row>
    <row r="240" spans="1:6" ht="14.4">
      <c r="A240" s="34"/>
      <c r="B240" s="34"/>
      <c r="C240" s="34"/>
      <c r="D240" s="34"/>
      <c r="E240" s="34"/>
      <c r="F240" s="34"/>
    </row>
    <row r="241" spans="1:6" ht="14.4">
      <c r="A241" s="34"/>
      <c r="B241" s="34"/>
      <c r="C241" s="34"/>
      <c r="D241" s="34"/>
      <c r="E241" s="34"/>
      <c r="F241" s="34"/>
    </row>
    <row r="242" spans="1:6" ht="14.4">
      <c r="A242" s="34"/>
      <c r="B242" s="34"/>
      <c r="C242" s="34"/>
      <c r="D242" s="34"/>
      <c r="E242" s="34"/>
      <c r="F242" s="34"/>
    </row>
    <row r="243" spans="1:6" ht="14.4">
      <c r="A243" s="34"/>
      <c r="B243" s="34"/>
      <c r="C243" s="34"/>
      <c r="D243" s="34"/>
      <c r="E243" s="34"/>
      <c r="F243" s="34"/>
    </row>
    <row r="244" spans="1:6" ht="14.4">
      <c r="A244" s="34"/>
      <c r="B244" s="34"/>
      <c r="C244" s="34"/>
      <c r="D244" s="34"/>
      <c r="E244" s="34"/>
      <c r="F244" s="34"/>
    </row>
    <row r="245" spans="1:6" ht="14.4">
      <c r="A245" s="34"/>
      <c r="B245" s="34"/>
      <c r="C245" s="34"/>
      <c r="D245" s="34"/>
      <c r="E245" s="34"/>
      <c r="F245" s="34"/>
    </row>
    <row r="246" spans="1:6" ht="14.4">
      <c r="A246" s="34"/>
      <c r="B246" s="34"/>
      <c r="C246" s="34"/>
      <c r="D246" s="34"/>
      <c r="E246" s="34"/>
      <c r="F246" s="34"/>
    </row>
    <row r="247" spans="1:6" ht="14.4">
      <c r="A247" s="34"/>
      <c r="B247" s="34"/>
      <c r="C247" s="34"/>
      <c r="D247" s="34"/>
      <c r="E247" s="34"/>
      <c r="F247" s="34"/>
    </row>
    <row r="248" spans="1:6" ht="14.4">
      <c r="A248" s="34"/>
      <c r="B248" s="34"/>
      <c r="C248" s="34"/>
      <c r="D248" s="34"/>
      <c r="E248" s="34"/>
      <c r="F248" s="34"/>
    </row>
    <row r="249" spans="1:6" ht="14.4">
      <c r="A249" s="34"/>
      <c r="B249" s="34"/>
      <c r="C249" s="34"/>
      <c r="D249" s="34"/>
      <c r="E249" s="34"/>
      <c r="F249" s="34"/>
    </row>
    <row r="250" spans="1:6" ht="14.4">
      <c r="A250" s="34"/>
      <c r="B250" s="34"/>
      <c r="C250" s="34"/>
      <c r="D250" s="34"/>
      <c r="E250" s="34"/>
      <c r="F250" s="34"/>
    </row>
    <row r="251" spans="1:6" ht="14.4">
      <c r="A251" s="34"/>
      <c r="B251" s="34"/>
      <c r="C251" s="34"/>
      <c r="D251" s="34"/>
      <c r="E251" s="34"/>
      <c r="F251" s="34"/>
    </row>
    <row r="252" spans="1:6" ht="14.4">
      <c r="A252" s="34"/>
      <c r="B252" s="34"/>
      <c r="C252" s="34"/>
      <c r="D252" s="34"/>
      <c r="E252" s="34"/>
      <c r="F252" s="34"/>
    </row>
    <row r="253" spans="1:6" ht="14.4">
      <c r="A253" s="34"/>
      <c r="B253" s="34"/>
      <c r="C253" s="34"/>
      <c r="D253" s="34"/>
      <c r="E253" s="34"/>
      <c r="F253" s="34"/>
    </row>
    <row r="254" spans="1:6" ht="14.4">
      <c r="A254" s="34"/>
      <c r="B254" s="34"/>
      <c r="C254" s="34"/>
      <c r="D254" s="34"/>
      <c r="E254" s="34"/>
      <c r="F254" s="34"/>
    </row>
    <row r="255" spans="1:6" ht="14.4">
      <c r="A255" s="34"/>
      <c r="B255" s="34"/>
      <c r="C255" s="34"/>
      <c r="D255" s="34"/>
      <c r="E255" s="34"/>
      <c r="F255" s="34"/>
    </row>
    <row r="256" spans="1:6" ht="14.4">
      <c r="A256" s="34"/>
      <c r="B256" s="34"/>
      <c r="C256" s="34"/>
      <c r="D256" s="34"/>
      <c r="E256" s="34"/>
      <c r="F256" s="34"/>
    </row>
  </sheetData>
  <mergeCells count="26">
    <mergeCell ref="B12:F12"/>
    <mergeCell ref="A3:J3"/>
    <mergeCell ref="A4:J4"/>
    <mergeCell ref="B10:F10"/>
    <mergeCell ref="B11:F11"/>
    <mergeCell ref="B14:F14"/>
    <mergeCell ref="B15:F15"/>
    <mergeCell ref="B16:F16"/>
    <mergeCell ref="B18:F18"/>
    <mergeCell ref="B19:F19"/>
    <mergeCell ref="B20:F20"/>
    <mergeCell ref="B22:F22"/>
    <mergeCell ref="B23:F23"/>
    <mergeCell ref="B24:F24"/>
    <mergeCell ref="B26:F26"/>
    <mergeCell ref="B27:F27"/>
    <mergeCell ref="B28:F28"/>
    <mergeCell ref="B30:F30"/>
    <mergeCell ref="B31:F31"/>
    <mergeCell ref="B32:F32"/>
    <mergeCell ref="B40:F40"/>
    <mergeCell ref="B34:F34"/>
    <mergeCell ref="B35:F35"/>
    <mergeCell ref="B36:F36"/>
    <mergeCell ref="B38:F38"/>
    <mergeCell ref="B39:F39"/>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2025-03-24T22:04:32Z</dcterms:modified>
</cp:coreProperties>
</file>